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wissVisualData\Excel Templates\"/>
    </mc:Choice>
  </mc:AlternateContent>
  <xr:revisionPtr revIDLastSave="0" documentId="13_ncr:1_{2E4F35CB-4061-44C2-8C64-28C45D4DD072}" xr6:coauthVersionLast="46" xr6:coauthVersionMax="46" xr10:uidLastSave="{00000000-0000-0000-0000-000000000000}"/>
  <bookViews>
    <workbookView xWindow="-108" yWindow="-108" windowWidth="23256" windowHeight="12576" activeTab="1" xr2:uid="{E0F9E620-AB73-4DE7-8CF9-308E6951E1D0}"/>
  </bookViews>
  <sheets>
    <sheet name="Instructions" sheetId="2" r:id="rId1"/>
    <sheet name="GanttChart" sheetId="1" r:id="rId2"/>
  </sheets>
  <externalReferences>
    <externalReference r:id="rId3"/>
  </externalReferences>
  <definedNames>
    <definedName name="DateOfReference">GanttChart!$C$4</definedName>
    <definedName name="Days">_xlfn.DAYS(GanttChart!XFA$5,GanttChart!XFA$6)</definedName>
    <definedName name="Fry">[1]Scheduling!$G$35</definedName>
    <definedName name="Mon">[1]Scheduling!$C$35</definedName>
    <definedName name="prevWBS" localSheetId="1">GanttChart!$A1048576</definedName>
    <definedName name="_xlnm.Print_Area" localSheetId="1">GanttChart!$A$2:$BM$33</definedName>
    <definedName name="_xlnm.Print_Titles" localSheetId="1">GanttChart!$5:$8</definedName>
    <definedName name="Sat">[1]Scheduling!$H$35</definedName>
    <definedName name="Sun">[1]Scheduling!$I$35</definedName>
    <definedName name="The">[1]Scheduling!$D$35</definedName>
    <definedName name="Thu">[1]Scheduling!$F$35</definedName>
    <definedName name="Today">TODAY()</definedName>
    <definedName name="valuevx">42.314159</definedName>
    <definedName name="vertex42_copyright" hidden="1">"© 2006-2018 Vertex42 LLC"</definedName>
    <definedName name="vertex42_id" hidden="1">"gantt-chart_L.xlsx"</definedName>
    <definedName name="vertex42_title" hidden="1">"Gantt Chart Template"</definedName>
    <definedName name="Wen">[1]Scheduling!$E$35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E10" i="1" s="1"/>
  <c r="H10" i="1" s="1"/>
  <c r="C6" i="1"/>
  <c r="E33" i="1"/>
  <c r="H33" i="1" s="1"/>
  <c r="E32" i="1"/>
  <c r="H32" i="1" s="1"/>
  <c r="E31" i="1"/>
  <c r="H31" i="1" s="1"/>
  <c r="E30" i="1"/>
  <c r="H30" i="1" s="1"/>
  <c r="E29" i="1"/>
  <c r="H29" i="1" s="1"/>
  <c r="E28" i="1"/>
  <c r="H28" i="1" s="1"/>
  <c r="E27" i="1"/>
  <c r="H27" i="1" s="1"/>
  <c r="E26" i="1"/>
  <c r="H26" i="1" s="1"/>
  <c r="E25" i="1"/>
  <c r="H25" i="1" s="1"/>
  <c r="E24" i="1"/>
  <c r="H24" i="1" s="1"/>
  <c r="E23" i="1"/>
  <c r="H23" i="1" s="1"/>
  <c r="E22" i="1"/>
  <c r="H22" i="1" s="1"/>
  <c r="E21" i="1"/>
  <c r="H21" i="1" s="1"/>
  <c r="E20" i="1"/>
  <c r="H20" i="1" s="1"/>
  <c r="E19" i="1"/>
  <c r="H19" i="1" s="1"/>
  <c r="E18" i="1"/>
  <c r="H18" i="1" s="1"/>
  <c r="E17" i="1"/>
  <c r="H17" i="1" s="1"/>
  <c r="E16" i="1"/>
  <c r="H16" i="1" s="1"/>
  <c r="E15" i="1"/>
  <c r="H15" i="1" s="1"/>
  <c r="E14" i="1"/>
  <c r="H14" i="1" s="1"/>
  <c r="E13" i="1"/>
  <c r="H13" i="1" s="1"/>
  <c r="E12" i="1"/>
  <c r="H12" i="1" s="1"/>
  <c r="E11" i="1"/>
  <c r="H11" i="1" s="1"/>
  <c r="E9" i="1"/>
  <c r="H9" i="1" s="1"/>
  <c r="A9" i="1"/>
  <c r="A10" i="1" s="1"/>
  <c r="A11" i="1" s="1"/>
  <c r="A12" i="1" s="1"/>
  <c r="A13" i="1" s="1"/>
  <c r="A14" i="1" s="1"/>
  <c r="A15" i="1" s="1"/>
  <c r="A16" i="1" s="1"/>
  <c r="A17" i="1" s="1"/>
  <c r="A18" i="1" s="1"/>
  <c r="A19" i="1" s="1"/>
  <c r="A20" i="1" s="1"/>
  <c r="A21" i="1" s="1"/>
  <c r="A22" i="1" s="1"/>
  <c r="A23" i="1" s="1"/>
  <c r="J7" i="1"/>
  <c r="K7" i="1" s="1"/>
  <c r="K8" i="1" s="1"/>
  <c r="G7" i="1" l="1" a="1"/>
  <c r="G7" i="1" s="1"/>
  <c r="A24" i="1"/>
  <c r="A25" i="1" s="1"/>
  <c r="A26" i="1" s="1"/>
  <c r="A27" i="1" s="1"/>
  <c r="A28" i="1" s="1"/>
  <c r="A29" i="1" s="1"/>
  <c r="A30" i="1" s="1"/>
  <c r="A31" i="1" s="1"/>
  <c r="A32" i="1" s="1"/>
  <c r="A33" i="1" s="1"/>
  <c r="J5" i="1"/>
  <c r="J6" i="1"/>
  <c r="L7" i="1"/>
  <c r="J8" i="1"/>
  <c r="M7" i="1" l="1"/>
  <c r="L8" i="1"/>
  <c r="N7" i="1" l="1"/>
  <c r="M8" i="1"/>
  <c r="O7" i="1" l="1"/>
  <c r="N8" i="1"/>
  <c r="O8" i="1" l="1"/>
  <c r="P7" i="1"/>
  <c r="Q7" i="1" l="1"/>
  <c r="P8" i="1"/>
  <c r="Q6" i="1" l="1"/>
  <c r="Q5" i="1"/>
  <c r="R7" i="1"/>
  <c r="Q8" i="1"/>
  <c r="S7" i="1" l="1"/>
  <c r="R8" i="1"/>
  <c r="S8" i="1" l="1"/>
  <c r="T7" i="1"/>
  <c r="U7" i="1" l="1"/>
  <c r="T8" i="1"/>
  <c r="V7" i="1" l="1"/>
  <c r="U8" i="1"/>
  <c r="W7" i="1" l="1"/>
  <c r="V8" i="1"/>
  <c r="W8" i="1" l="1"/>
  <c r="X7" i="1"/>
  <c r="Y7" i="1" l="1"/>
  <c r="X5" i="1"/>
  <c r="X8" i="1"/>
  <c r="X6" i="1"/>
  <c r="Z7" i="1" l="1"/>
  <c r="Y8" i="1"/>
  <c r="AA7" i="1" l="1"/>
  <c r="Z8" i="1"/>
  <c r="AA8" i="1" l="1"/>
  <c r="AB7" i="1"/>
  <c r="AC7" i="1" s="1"/>
  <c r="AD7" i="1" s="1"/>
  <c r="AE7" i="1" s="1"/>
  <c r="AF7" i="1" s="1"/>
  <c r="AG7" i="1" s="1"/>
  <c r="AH7" i="1" s="1"/>
  <c r="AB8" i="1" l="1"/>
  <c r="AC8" i="1" l="1"/>
  <c r="AE6" i="1" l="1"/>
  <c r="AD8" i="1"/>
  <c r="AE8" i="1" l="1"/>
  <c r="AE5" i="1"/>
  <c r="AF8" i="1" l="1"/>
  <c r="AG8" i="1" l="1"/>
  <c r="AI7" i="1" l="1"/>
  <c r="AH8" i="1"/>
  <c r="AI8" i="1" l="1"/>
  <c r="AJ7" i="1"/>
  <c r="AK7" i="1" l="1"/>
  <c r="AJ8" i="1"/>
  <c r="AL7" i="1" l="1"/>
  <c r="AK8" i="1"/>
  <c r="AM7" i="1" l="1"/>
  <c r="AL8" i="1"/>
  <c r="AL6" i="1"/>
  <c r="AL5" i="1"/>
  <c r="AM8" i="1" l="1"/>
  <c r="AN7" i="1"/>
  <c r="AO7" i="1" l="1"/>
  <c r="AN8" i="1"/>
  <c r="AP7" i="1" l="1"/>
  <c r="AO8" i="1"/>
  <c r="AQ7" i="1" l="1"/>
  <c r="AP8" i="1"/>
  <c r="AQ8" i="1" l="1"/>
  <c r="AR7" i="1"/>
  <c r="AS7" i="1" l="1"/>
  <c r="AR8" i="1"/>
  <c r="AS6" i="1" l="1"/>
  <c r="AS5" i="1"/>
  <c r="AT7" i="1"/>
  <c r="AS8" i="1"/>
  <c r="AU7" i="1" l="1"/>
  <c r="AT8" i="1"/>
  <c r="AU8" i="1" l="1"/>
  <c r="AV7" i="1"/>
  <c r="AW7" i="1" l="1"/>
  <c r="AV8" i="1"/>
  <c r="AX7" i="1" l="1"/>
  <c r="AW8" i="1"/>
  <c r="AY7" i="1" l="1"/>
  <c r="AX8" i="1"/>
  <c r="AY8" i="1" l="1"/>
  <c r="AZ7" i="1"/>
  <c r="BA7" i="1" l="1"/>
  <c r="AZ6" i="1"/>
  <c r="AZ8" i="1"/>
  <c r="AZ5" i="1"/>
  <c r="BB7" i="1" l="1"/>
  <c r="BA8" i="1"/>
  <c r="BC7" i="1" l="1"/>
  <c r="BB8" i="1"/>
  <c r="BC8" i="1" l="1"/>
  <c r="BD7" i="1"/>
  <c r="BE7" i="1" l="1"/>
  <c r="BD8" i="1"/>
  <c r="BF7" i="1" l="1"/>
  <c r="BE8" i="1"/>
  <c r="BG7" i="1" l="1"/>
  <c r="BG5" i="1" s="1"/>
  <c r="BF8" i="1"/>
  <c r="BG8" i="1" l="1"/>
  <c r="BG6" i="1"/>
  <c r="BH7" i="1"/>
  <c r="BI7" i="1" l="1"/>
  <c r="BH8" i="1"/>
  <c r="BJ7" i="1" l="1"/>
  <c r="BI8" i="1"/>
  <c r="BK7" i="1" l="1"/>
  <c r="BJ8" i="1"/>
  <c r="BK8" i="1" l="1"/>
  <c r="BL7" i="1"/>
  <c r="BM7" i="1" l="1"/>
  <c r="BL8" i="1"/>
  <c r="BM8" i="1" l="1"/>
  <c r="BN7" i="1"/>
  <c r="BN5" i="1" l="1"/>
  <c r="BO7" i="1"/>
  <c r="BN8" i="1"/>
  <c r="BN6" i="1"/>
  <c r="BP7" i="1" l="1"/>
  <c r="BO8" i="1"/>
  <c r="BQ7" i="1" l="1"/>
  <c r="BP8" i="1"/>
  <c r="BQ8" i="1" l="1"/>
  <c r="BR7" i="1"/>
  <c r="BR8" i="1" l="1"/>
  <c r="BS7" i="1"/>
  <c r="BT7" i="1" l="1"/>
  <c r="BS8" i="1"/>
  <c r="BT8" i="1" l="1"/>
  <c r="BU7" i="1"/>
  <c r="BU6" i="1" l="1"/>
  <c r="BU5" i="1"/>
  <c r="BV7" i="1"/>
  <c r="BU8" i="1"/>
  <c r="BV8" i="1" l="1"/>
  <c r="BW7" i="1"/>
  <c r="BX7" i="1" l="1"/>
  <c r="BW8" i="1"/>
  <c r="BX8" i="1" l="1"/>
  <c r="BY7" i="1"/>
  <c r="BY8" i="1" l="1"/>
  <c r="BZ7" i="1"/>
  <c r="CA7" i="1" l="1"/>
  <c r="CA8" i="1" s="1"/>
  <c r="BZ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<sst xmlns="http://schemas.openxmlformats.org/spreadsheetml/2006/main" count="86" uniqueCount="40">
  <si>
    <t xml:space="preserve">Project Start Date </t>
  </si>
  <si>
    <t xml:space="preserve">Display Week </t>
  </si>
  <si>
    <t>WBS</t>
  </si>
  <si>
    <t>TASK</t>
  </si>
  <si>
    <t>LEAD</t>
  </si>
  <si>
    <t>START</t>
  </si>
  <si>
    <t>END</t>
  </si>
  <si>
    <t>DAYS</t>
  </si>
  <si>
    <t>% DONE</t>
  </si>
  <si>
    <t>WORK DAYS</t>
  </si>
  <si>
    <t>Task Description</t>
  </si>
  <si>
    <t>Project Schedule</t>
  </si>
  <si>
    <t>Current date</t>
  </si>
  <si>
    <t xml:space="preserve">Project End Date </t>
  </si>
  <si>
    <t>Lead Name</t>
  </si>
  <si>
    <t>Title</t>
  </si>
  <si>
    <t>Content</t>
  </si>
  <si>
    <t>Record weekly employees activity</t>
  </si>
  <si>
    <t>Sections</t>
  </si>
  <si>
    <t>Table</t>
  </si>
  <si>
    <r>
      <t xml:space="preserve">How to </t>
    </r>
    <r>
      <rPr>
        <b/>
        <sz val="11"/>
        <color rgb="FFFF0000"/>
        <rFont val="Calibri"/>
        <family val="2"/>
        <scheme val="minor"/>
      </rPr>
      <t>use</t>
    </r>
    <r>
      <rPr>
        <sz val="10"/>
        <rFont val="Arial"/>
        <family val="2"/>
      </rPr>
      <t xml:space="preserve"> this Employee Scheduling report</t>
    </r>
  </si>
  <si>
    <t>1)</t>
  </si>
  <si>
    <t>2)</t>
  </si>
  <si>
    <t>3)</t>
  </si>
  <si>
    <t>4)</t>
  </si>
  <si>
    <t xml:space="preserve">5) </t>
  </si>
  <si>
    <t xml:space="preserve">If you need further support contact </t>
  </si>
  <si>
    <t>info@swissvisualdata.ch</t>
  </si>
  <si>
    <t>All content is Copyright material of Swiss Visual Data</t>
  </si>
  <si>
    <t>© 2021 Swiss Visual Data</t>
  </si>
  <si>
    <t>All rights reserved. The contents of this publication, including but not limited to all written material, content layout, images, formulas, and code, are protected under international copyright and trademark laws. </t>
  </si>
  <si>
    <t>No part of this publication may be modified, manipulated, reproduced, distributed, or transmitted without prior written permission of the publisher, except in the case of certain noncommercial uses permitted by copyright law. </t>
  </si>
  <si>
    <t>Start by setting reference dates.</t>
  </si>
  <si>
    <t>Task</t>
  </si>
  <si>
    <t>Name</t>
  </si>
  <si>
    <t>Enter the task description.</t>
  </si>
  <si>
    <t>Enter the name of the person responsible</t>
  </si>
  <si>
    <t>define the parameters only in the grey cells</t>
  </si>
  <si>
    <t>Move the scroll bar to display the weeks</t>
  </si>
  <si>
    <t>HR002 Project Managemnt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</si>
</sst>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 yyyy"/>
    <numFmt numFmtId="165" formatCode="d"/>
    <numFmt numFmtId="166" formatCode="ddd\ m/dd/yy"/>
    <numFmt numFmtId="167" formatCode="m/d/yyyy"/>
  </numFmts>
  <fonts count="32" x14ac:knownFonts="1">
    <font>
      <sz val="10"/>
      <name val="Arial"/>
      <family val="2"/>
    </font>
    <font>
      <sz val="11"/>
      <color theme="1"/>
      <name val="Calibri"/>
      <family val="2"/>
      <scheme val="minor"/>
    </font>
    <font>
      <sz val="10"/>
      <name val="Arial"/>
      <family val="2"/>
    </font>
    <font>
      <sz val="14"/>
      <color indexed="56"/>
      <name val="Arial"/>
      <family val="2"/>
    </font>
    <font>
      <u/>
      <sz val="10"/>
      <color indexed="12"/>
      <name val="Arial"/>
      <family val="2"/>
    </font>
    <font>
      <i/>
      <sz val="8"/>
      <color theme="1" tint="0.34998626667073579"/>
      <name val="Arial"/>
      <family val="2"/>
    </font>
    <font>
      <sz val="11"/>
      <name val="Calibri Light"/>
      <family val="1"/>
      <scheme val="major"/>
    </font>
    <font>
      <sz val="9"/>
      <name val="Arial"/>
      <family val="2"/>
    </font>
    <font>
      <sz val="7"/>
      <color indexed="55"/>
      <name val="Arial"/>
      <family val="2"/>
    </font>
    <font>
      <sz val="10"/>
      <name val="Calibri Light"/>
      <family val="2"/>
      <scheme val="major"/>
    </font>
    <font>
      <sz val="10"/>
      <name val="Calibri"/>
      <family val="2"/>
      <scheme val="minor"/>
    </font>
    <font>
      <sz val="10"/>
      <name val="Calibri Light"/>
      <family val="1"/>
      <scheme val="major"/>
    </font>
    <font>
      <sz val="8"/>
      <name val="Arial"/>
      <family val="2"/>
    </font>
    <font>
      <b/>
      <sz val="9"/>
      <name val="Calibri Light"/>
      <family val="2"/>
      <scheme val="major"/>
    </font>
    <font>
      <sz val="9"/>
      <name val="Calibri"/>
      <family val="2"/>
      <scheme val="minor"/>
    </font>
    <font>
      <b/>
      <sz val="11"/>
      <name val="Calibri"/>
      <family val="2"/>
      <scheme val="minor"/>
    </font>
    <font>
      <sz val="14"/>
      <name val="Calibri"/>
      <family val="2"/>
      <scheme val="minor"/>
    </font>
    <font>
      <sz val="9"/>
      <color rgb="FF000000"/>
      <name val="Calibri"/>
      <family val="2"/>
      <scheme val="minor"/>
    </font>
    <font>
      <sz val="14"/>
      <color rgb="FF000000"/>
      <name val="Calibri"/>
      <family val="2"/>
      <scheme val="minor"/>
    </font>
    <font>
      <b/>
      <sz val="16"/>
      <color theme="0"/>
      <name val="Calibri Light"/>
      <family val="2"/>
      <scheme val="major"/>
    </font>
    <font>
      <b/>
      <sz val="11"/>
      <color rgb="FFFF0000"/>
      <name val="Arial"/>
      <family val="2"/>
    </font>
    <font>
      <b/>
      <sz val="11"/>
      <color rgb="FFFF0000"/>
      <name val="Calibri Light"/>
      <family val="2"/>
      <scheme val="major"/>
    </font>
    <font>
      <b/>
      <sz val="14"/>
      <color theme="0"/>
      <name val="Calibri Light"/>
      <family val="2"/>
      <scheme val="major"/>
    </font>
    <font>
      <b/>
      <sz val="11"/>
      <color rgb="FFFF0000"/>
      <name val="Calibri"/>
      <family val="2"/>
      <scheme val="minor"/>
    </font>
    <font>
      <b/>
      <sz val="10"/>
      <color rgb="FFFF0000"/>
      <name val="Calibri"/>
      <family val="2"/>
      <scheme val="minor"/>
    </font>
    <font>
      <b/>
      <sz val="11"/>
      <color theme="1"/>
      <name val="Calibri"/>
      <family val="2"/>
      <scheme val="minor"/>
    </font>
    <font>
      <sz val="10"/>
      <color theme="1"/>
      <name val="Arial"/>
      <family val="2"/>
    </font>
    <font>
      <sz val="10"/>
      <color theme="0"/>
      <name val="Arial"/>
      <family val="2"/>
    </font>
    <font>
      <b/>
      <sz val="16"/>
      <color theme="0"/>
      <name val="Calibri"/>
      <family val="2"/>
      <scheme val="minor"/>
    </font>
    <font>
      <u/>
      <sz val="11"/>
      <color theme="10"/>
      <name val="Calibri"/>
      <family val="2"/>
      <scheme val="minor"/>
    </font>
    <font>
      <b/>
      <u/>
      <sz val="14"/>
      <color theme="0"/>
      <name val="Calibri"/>
      <family val="2"/>
      <scheme val="minor"/>
    </font>
    <font>
      <b/>
      <u/>
      <sz val="14"/>
      <color theme="0"/>
      <name val="Arial"/>
      <family val="2"/>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5"/>
        <bgColor indexed="64"/>
      </patternFill>
    </fill>
    <fill>
      <patternFill patternType="solid">
        <fgColor theme="9"/>
        <bgColor indexed="64"/>
      </patternFill>
    </fill>
    <fill>
      <patternFill patternType="solid">
        <fgColor theme="0" tint="-0.249977111117893"/>
        <bgColor indexed="64"/>
      </patternFill>
    </fill>
  </fills>
  <borders count="24">
    <border>
      <left/>
      <right/>
      <top/>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indexed="22"/>
      </bottom>
      <diagonal/>
    </border>
    <border>
      <left/>
      <right/>
      <top style="thin">
        <color indexed="22"/>
      </top>
      <bottom style="thin">
        <color indexed="22"/>
      </bottom>
      <diagonal/>
    </border>
    <border>
      <left/>
      <right/>
      <top style="thin">
        <color rgb="FFEFEFEF"/>
      </top>
      <bottom style="thin">
        <color rgb="FFEFEFEF"/>
      </bottom>
      <diagonal/>
    </border>
    <border>
      <left/>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right/>
      <top style="thick">
        <color rgb="FFFF0000"/>
      </top>
      <bottom/>
      <diagonal/>
    </border>
    <border>
      <left/>
      <right/>
      <top style="thin">
        <color indexed="22"/>
      </top>
      <bottom/>
      <diagonal/>
    </border>
    <border>
      <left style="thin">
        <color auto="1"/>
      </left>
      <right/>
      <top style="thin">
        <color auto="1"/>
      </top>
      <bottom style="thin">
        <color indexed="22"/>
      </bottom>
      <diagonal/>
    </border>
    <border>
      <left/>
      <right/>
      <top style="thin">
        <color auto="1"/>
      </top>
      <bottom style="thin">
        <color indexed="22"/>
      </bottom>
      <diagonal/>
    </border>
    <border>
      <left/>
      <right style="thin">
        <color auto="1"/>
      </right>
      <top style="thin">
        <color auto="1"/>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s>
  <cellStyleXfs count="6">
    <xf numFmtId="0" fontId="0" fillId="0" borderId="0"/>
    <xf numFmtId="9"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29" fillId="0" borderId="0" applyNumberFormat="0" applyFill="0" applyBorder="0" applyAlignment="0" applyProtection="0"/>
    <xf numFmtId="0" fontId="2" fillId="0" borderId="0"/>
  </cellStyleXfs>
  <cellXfs count="87">
    <xf numFmtId="0" fontId="0" fillId="0" borderId="0" xfId="0"/>
    <xf numFmtId="0" fontId="0" fillId="0" borderId="0" xfId="0" applyProtection="1"/>
    <xf numFmtId="0" fontId="0" fillId="0" borderId="0" xfId="0" applyFill="1" applyBorder="1" applyProtection="1"/>
    <xf numFmtId="0" fontId="6" fillId="0" borderId="0" xfId="0" applyNumberFormat="1" applyFont="1" applyAlignment="1" applyProtection="1">
      <alignment vertical="center"/>
      <protection locked="0"/>
    </xf>
    <xf numFmtId="0" fontId="7" fillId="0" borderId="0" xfId="0" applyNumberFormat="1" applyFont="1" applyAlignment="1" applyProtection="1">
      <protection locked="0"/>
    </xf>
    <xf numFmtId="0" fontId="8" fillId="0" borderId="0" xfId="0" applyFont="1" applyAlignment="1" applyProtection="1">
      <protection locked="0"/>
    </xf>
    <xf numFmtId="0" fontId="0" fillId="2" borderId="0" xfId="0" applyFill="1" applyBorder="1" applyProtection="1"/>
    <xf numFmtId="0" fontId="0" fillId="0" borderId="0" xfId="0" applyFill="1" applyAlignment="1" applyProtection="1"/>
    <xf numFmtId="0" fontId="4" fillId="0" borderId="0" xfId="2" applyAlignment="1" applyProtection="1">
      <alignment horizontal="left"/>
    </xf>
    <xf numFmtId="0" fontId="9" fillId="0" borderId="0" xfId="0" applyNumberFormat="1" applyFont="1" applyFill="1" applyBorder="1" applyProtection="1"/>
    <xf numFmtId="0" fontId="9" fillId="0" borderId="0" xfId="0" applyFont="1" applyFill="1" applyAlignment="1" applyProtection="1">
      <alignment horizontal="right" vertical="center"/>
    </xf>
    <xf numFmtId="0" fontId="2" fillId="0" borderId="0" xfId="0" applyFont="1" applyFill="1" applyBorder="1" applyProtection="1"/>
    <xf numFmtId="0" fontId="11" fillId="0" borderId="0" xfId="0" applyFont="1" applyProtection="1"/>
    <xf numFmtId="0" fontId="9" fillId="0" borderId="0" xfId="0" applyFont="1" applyProtection="1"/>
    <xf numFmtId="0" fontId="11" fillId="0" borderId="0" xfId="0" applyNumberFormat="1" applyFont="1" applyFill="1" applyBorder="1" applyProtection="1"/>
    <xf numFmtId="165" fontId="12" fillId="0" borderId="1" xfId="0" applyNumberFormat="1" applyFont="1" applyFill="1" applyBorder="1" applyAlignment="1" applyProtection="1">
      <alignment horizontal="center" vertical="center" shrinkToFit="1"/>
    </xf>
    <xf numFmtId="165" fontId="12" fillId="0" borderId="2" xfId="0" applyNumberFormat="1" applyFont="1" applyFill="1" applyBorder="1" applyAlignment="1" applyProtection="1">
      <alignment horizontal="center" vertical="center" shrinkToFit="1"/>
    </xf>
    <xf numFmtId="165" fontId="12" fillId="0" borderId="3" xfId="0" applyNumberFormat="1" applyFont="1" applyFill="1" applyBorder="1" applyAlignment="1" applyProtection="1">
      <alignment horizontal="center" vertical="center" shrinkToFit="1"/>
    </xf>
    <xf numFmtId="0" fontId="13" fillId="0" borderId="4" xfId="0" applyNumberFormat="1"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4"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xf>
    <xf numFmtId="0" fontId="14" fillId="0" borderId="5" xfId="0" applyNumberFormat="1" applyFont="1" applyFill="1" applyBorder="1" applyAlignment="1" applyProtection="1">
      <alignment horizontal="center" vertical="center" shrinkToFit="1"/>
    </xf>
    <xf numFmtId="0" fontId="14" fillId="0" borderId="6" xfId="0" applyNumberFormat="1" applyFont="1" applyFill="1" applyBorder="1" applyAlignment="1" applyProtection="1">
      <alignment horizontal="center" vertical="center" shrinkToFit="1"/>
    </xf>
    <xf numFmtId="0" fontId="14" fillId="0" borderId="7" xfId="0" applyNumberFormat="1" applyFont="1" applyFill="1" applyBorder="1" applyAlignment="1" applyProtection="1">
      <alignment horizontal="center" vertical="center" shrinkToFit="1"/>
    </xf>
    <xf numFmtId="0" fontId="2" fillId="0" borderId="0" xfId="0" applyFont="1" applyFill="1" applyBorder="1" applyAlignment="1" applyProtection="1"/>
    <xf numFmtId="0" fontId="15" fillId="3" borderId="8" xfId="0" applyNumberFormat="1" applyFont="1" applyFill="1" applyBorder="1" applyAlignment="1" applyProtection="1">
      <alignment horizontal="left" vertical="center"/>
    </xf>
    <xf numFmtId="0" fontId="15" fillId="3" borderId="8" xfId="0" applyFont="1" applyFill="1" applyBorder="1" applyAlignment="1" applyProtection="1">
      <alignment vertical="center"/>
    </xf>
    <xf numFmtId="0" fontId="14" fillId="3" borderId="8" xfId="0" applyFont="1" applyFill="1" applyBorder="1" applyAlignment="1" applyProtection="1">
      <alignment vertical="center"/>
    </xf>
    <xf numFmtId="166" fontId="14" fillId="3" borderId="8" xfId="0" applyNumberFormat="1" applyFont="1" applyFill="1" applyBorder="1" applyAlignment="1" applyProtection="1">
      <alignment horizontal="right" vertical="center"/>
    </xf>
    <xf numFmtId="166" fontId="14" fillId="3" borderId="8" xfId="0" applyNumberFormat="1" applyFont="1" applyFill="1" applyBorder="1" applyAlignment="1" applyProtection="1">
      <alignment horizontal="center" vertical="center"/>
    </xf>
    <xf numFmtId="1" fontId="14" fillId="3" borderId="8" xfId="1" applyNumberFormat="1" applyFont="1" applyFill="1" applyBorder="1" applyAlignment="1" applyProtection="1">
      <alignment horizontal="center" vertical="center"/>
    </xf>
    <xf numFmtId="9" fontId="14" fillId="3" borderId="8" xfId="1" applyFont="1" applyFill="1" applyBorder="1" applyAlignment="1" applyProtection="1">
      <alignment horizontal="center" vertical="center"/>
    </xf>
    <xf numFmtId="1" fontId="14" fillId="3" borderId="8" xfId="0" applyNumberFormat="1" applyFont="1" applyFill="1" applyBorder="1" applyAlignment="1" applyProtection="1">
      <alignment horizontal="center" vertical="center"/>
    </xf>
    <xf numFmtId="1" fontId="16" fillId="3" borderId="8" xfId="0" applyNumberFormat="1" applyFont="1" applyFill="1" applyBorder="1" applyAlignment="1" applyProtection="1">
      <alignment horizontal="center" vertical="center"/>
    </xf>
    <xf numFmtId="0" fontId="14" fillId="3" borderId="8" xfId="0" applyFont="1" applyFill="1" applyBorder="1" applyAlignment="1" applyProtection="1">
      <alignment horizontal="left" vertical="center"/>
    </xf>
    <xf numFmtId="0" fontId="14" fillId="0" borderId="9" xfId="0" applyNumberFormat="1" applyFont="1" applyFill="1" applyBorder="1" applyAlignment="1" applyProtection="1">
      <alignment horizontal="left" vertical="center"/>
    </xf>
    <xf numFmtId="0" fontId="14" fillId="0" borderId="9" xfId="0" applyFont="1" applyFill="1" applyBorder="1" applyAlignment="1" applyProtection="1">
      <alignment vertical="center" wrapText="1"/>
    </xf>
    <xf numFmtId="0" fontId="14" fillId="0" borderId="9" xfId="0" applyFont="1" applyFill="1" applyBorder="1" applyAlignment="1" applyProtection="1">
      <alignment vertical="center"/>
    </xf>
    <xf numFmtId="166" fontId="17" fillId="4" borderId="10" xfId="0" applyNumberFormat="1" applyFont="1" applyFill="1" applyBorder="1" applyAlignment="1" applyProtection="1">
      <alignment horizontal="center" vertical="center"/>
    </xf>
    <xf numFmtId="166" fontId="17" fillId="0" borderId="10" xfId="0" applyNumberFormat="1" applyFont="1" applyBorder="1" applyAlignment="1" applyProtection="1">
      <alignment horizontal="center" vertical="center"/>
    </xf>
    <xf numFmtId="1" fontId="17" fillId="5" borderId="10" xfId="0" applyNumberFormat="1" applyFont="1" applyFill="1" applyBorder="1" applyAlignment="1" applyProtection="1">
      <alignment horizontal="center" vertical="center"/>
    </xf>
    <xf numFmtId="1" fontId="17" fillId="0" borderId="10" xfId="0" applyNumberFormat="1" applyFont="1" applyBorder="1" applyAlignment="1" applyProtection="1">
      <alignment horizontal="center" vertical="center"/>
    </xf>
    <xf numFmtId="1" fontId="18" fillId="0" borderId="10" xfId="0" applyNumberFormat="1" applyFont="1" applyBorder="1" applyAlignment="1" applyProtection="1">
      <alignment horizontal="center" vertical="center"/>
    </xf>
    <xf numFmtId="0" fontId="14" fillId="0" borderId="9" xfId="0" applyFont="1" applyFill="1" applyBorder="1" applyAlignment="1" applyProtection="1">
      <alignment horizontal="left" vertical="center"/>
    </xf>
    <xf numFmtId="9" fontId="14" fillId="0" borderId="9" xfId="0" applyNumberFormat="1" applyFont="1" applyFill="1" applyBorder="1" applyAlignment="1" applyProtection="1">
      <alignment horizontal="left" vertical="center"/>
    </xf>
    <xf numFmtId="0" fontId="14" fillId="0" borderId="0" xfId="0" applyFont="1" applyFill="1" applyBorder="1" applyAlignment="1" applyProtection="1">
      <alignment vertical="center"/>
    </xf>
    <xf numFmtId="0" fontId="0" fillId="0" borderId="0" xfId="0" applyNumberFormat="1" applyFill="1" applyBorder="1" applyProtection="1"/>
    <xf numFmtId="9" fontId="17" fillId="5" borderId="10" xfId="1" applyFont="1" applyFill="1" applyBorder="1" applyAlignment="1" applyProtection="1">
      <alignment horizontal="right" vertical="center"/>
    </xf>
    <xf numFmtId="0" fontId="0" fillId="7" borderId="11" xfId="0" applyNumberFormat="1" applyFill="1" applyBorder="1" applyProtection="1"/>
    <xf numFmtId="0" fontId="19" fillId="7" borderId="11" xfId="0" applyNumberFormat="1" applyFont="1" applyFill="1" applyBorder="1" applyAlignment="1" applyProtection="1">
      <alignment vertical="center"/>
      <protection locked="0"/>
    </xf>
    <xf numFmtId="0" fontId="3" fillId="7" borderId="11" xfId="0" applyNumberFormat="1" applyFont="1" applyFill="1" applyBorder="1" applyAlignment="1" applyProtection="1">
      <alignment vertical="center"/>
      <protection locked="0"/>
    </xf>
    <xf numFmtId="0" fontId="0" fillId="7" borderId="11" xfId="0" applyFill="1" applyBorder="1" applyProtection="1"/>
    <xf numFmtId="0" fontId="5" fillId="7" borderId="11" xfId="2" applyFont="1" applyFill="1" applyBorder="1" applyAlignment="1" applyProtection="1">
      <alignment vertical="center"/>
    </xf>
    <xf numFmtId="0" fontId="20" fillId="0" borderId="11" xfId="0" applyFont="1" applyBorder="1" applyProtection="1"/>
    <xf numFmtId="0" fontId="21" fillId="0" borderId="11" xfId="0" applyFont="1" applyFill="1" applyBorder="1" applyProtection="1"/>
    <xf numFmtId="0" fontId="21" fillId="0" borderId="11" xfId="0" applyFont="1" applyFill="1" applyBorder="1" applyAlignment="1" applyProtection="1">
      <alignment horizontal="right" vertical="center"/>
    </xf>
    <xf numFmtId="0" fontId="20" fillId="2" borderId="11" xfId="0" applyFont="1" applyFill="1" applyBorder="1" applyAlignment="1" applyProtection="1">
      <alignment horizontal="center" vertical="center"/>
    </xf>
    <xf numFmtId="0" fontId="22" fillId="7" borderId="11" xfId="0" applyNumberFormat="1" applyFont="1" applyFill="1" applyBorder="1" applyAlignment="1" applyProtection="1">
      <alignment horizontal="right" vertical="center"/>
      <protection locked="0"/>
    </xf>
    <xf numFmtId="0" fontId="23" fillId="10" borderId="12" xfId="0" applyNumberFormat="1" applyFont="1" applyFill="1" applyBorder="1" applyAlignment="1" applyProtection="1">
      <alignment horizontal="center" vertical="center"/>
    </xf>
    <xf numFmtId="164" fontId="24" fillId="10" borderId="13" xfId="0" applyNumberFormat="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167" fontId="10" fillId="9" borderId="0" xfId="0" applyNumberFormat="1" applyFont="1" applyFill="1" applyBorder="1" applyAlignment="1" applyProtection="1">
      <alignment horizontal="center" vertical="center" shrinkToFit="1"/>
      <protection locked="0"/>
    </xf>
    <xf numFmtId="167" fontId="10" fillId="6" borderId="0" xfId="0" applyNumberFormat="1" applyFont="1" applyFill="1" applyBorder="1" applyAlignment="1" applyProtection="1">
      <alignment horizontal="center" vertical="center" shrinkToFit="1"/>
      <protection locked="0"/>
    </xf>
    <xf numFmtId="167" fontId="10" fillId="8" borderId="0" xfId="0" applyNumberFormat="1" applyFont="1" applyFill="1" applyBorder="1" applyAlignment="1" applyProtection="1">
      <alignment horizontal="center" vertical="center" shrinkToFit="1"/>
      <protection locked="0"/>
    </xf>
    <xf numFmtId="0" fontId="27" fillId="2" borderId="0" xfId="0" applyNumberFormat="1" applyFont="1" applyFill="1" applyBorder="1" applyProtection="1"/>
    <xf numFmtId="0" fontId="1" fillId="7" borderId="0" xfId="3" applyFill="1"/>
    <xf numFmtId="0" fontId="1" fillId="0" borderId="0" xfId="3"/>
    <xf numFmtId="0" fontId="28" fillId="7" borderId="0" xfId="3" applyFont="1" applyFill="1"/>
    <xf numFmtId="0" fontId="30" fillId="7" borderId="0" xfId="4" applyFont="1" applyFill="1"/>
    <xf numFmtId="0" fontId="0" fillId="0" borderId="0" xfId="3" applyFont="1"/>
    <xf numFmtId="0" fontId="1" fillId="0" borderId="0" xfId="3" applyAlignment="1">
      <alignment wrapText="1"/>
    </xf>
    <xf numFmtId="0" fontId="25" fillId="0" borderId="0" xfId="3" applyFont="1"/>
    <xf numFmtId="0" fontId="1" fillId="0" borderId="14" xfId="3" applyBorder="1"/>
    <xf numFmtId="0" fontId="29" fillId="0" borderId="0" xfId="4" applyAlignment="1">
      <alignment horizontal="left"/>
    </xf>
    <xf numFmtId="0" fontId="26" fillId="0" borderId="0" xfId="5" applyFont="1"/>
    <xf numFmtId="0" fontId="26" fillId="0" borderId="0" xfId="5" applyFont="1" applyAlignment="1">
      <alignment horizontal="left" wrapText="1"/>
    </xf>
    <xf numFmtId="0" fontId="31" fillId="7" borderId="0" xfId="2" applyFont="1" applyFill="1" applyAlignment="1" applyProtection="1"/>
    <xf numFmtId="0" fontId="14" fillId="0" borderId="15" xfId="0" applyFont="1" applyFill="1" applyBorder="1" applyAlignment="1" applyProtection="1">
      <alignment horizontal="left" vertical="center"/>
    </xf>
    <xf numFmtId="0" fontId="14" fillId="0" borderId="16" xfId="0" applyFont="1" applyFill="1" applyBorder="1" applyAlignment="1" applyProtection="1">
      <alignment horizontal="left" vertical="center"/>
    </xf>
    <xf numFmtId="0" fontId="14" fillId="0" borderId="17" xfId="0" applyFont="1" applyFill="1" applyBorder="1" applyAlignment="1" applyProtection="1">
      <alignment horizontal="left" vertical="center"/>
    </xf>
    <xf numFmtId="0" fontId="14" fillId="0" borderId="18" xfId="0" applyFont="1" applyFill="1" applyBorder="1" applyAlignment="1" applyProtection="1">
      <alignment horizontal="left" vertical="center"/>
    </xf>
    <xf numFmtId="0" fontId="14" fillId="0" borderId="19" xfId="0" applyFont="1" applyFill="1" applyBorder="1" applyAlignment="1" applyProtection="1">
      <alignment horizontal="left" vertical="center"/>
    </xf>
    <xf numFmtId="0" fontId="14" fillId="0" borderId="20"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0" fontId="14" fillId="0" borderId="22" xfId="0" applyFont="1" applyFill="1" applyBorder="1" applyAlignment="1" applyProtection="1">
      <alignment horizontal="left" vertical="center"/>
    </xf>
    <xf numFmtId="0" fontId="14" fillId="0" borderId="23" xfId="0" applyFont="1" applyFill="1" applyBorder="1" applyAlignment="1" applyProtection="1">
      <alignment horizontal="left" vertical="center"/>
    </xf>
  </cellXfs>
  <cellStyles count="6">
    <cellStyle name="Hyperlink" xfId="2" builtinId="8"/>
    <cellStyle name="Hyperlink 2" xfId="4" xr:uid="{5A638027-4007-4DD9-B79E-E5B3E3DAD561}"/>
    <cellStyle name="Normal" xfId="0" builtinId="0"/>
    <cellStyle name="Normal 2" xfId="3" xr:uid="{18884706-35B9-46FB-BE02-572642A2FC81}"/>
    <cellStyle name="Normal 2 2" xfId="5" xr:uid="{6C2D9EE5-9DAE-48BB-98D9-31025096CB39}"/>
    <cellStyle name="Percent" xfId="1" builtinId="5"/>
  </cellStyles>
  <dxfs count="10">
    <dxf>
      <border>
        <left style="thin">
          <color rgb="FFC00000"/>
        </left>
        <right style="thin">
          <color rgb="FFC00000"/>
        </right>
        <vertical/>
        <horizontal/>
      </border>
    </dxf>
    <dxf>
      <fill>
        <patternFill>
          <bgColor rgb="FFFF0000"/>
        </patternFill>
      </fill>
    </dxf>
    <dxf>
      <fill>
        <patternFill>
          <bgColor rgb="FF00B050"/>
        </patternFill>
      </fill>
    </dxf>
    <dxf>
      <font>
        <color theme="0"/>
      </font>
      <fill>
        <patternFill>
          <bgColor theme="5"/>
        </patternFill>
      </fill>
    </dxf>
    <dxf>
      <border>
        <left style="thin">
          <color rgb="FFC00000"/>
        </left>
        <right style="thin">
          <color rgb="FFC00000"/>
        </right>
        <vertical/>
        <horizontal/>
      </border>
    </dxf>
    <dxf>
      <border>
        <left style="thin">
          <color rgb="FF00B050"/>
        </left>
        <right style="thin">
          <color rgb="FF00B050"/>
        </right>
        <vertical/>
        <horizontal/>
      </border>
    </dxf>
    <dxf>
      <fill>
        <patternFill>
          <bgColor rgb="FFFF0000"/>
        </patternFill>
      </fill>
    </dxf>
    <dxf>
      <fill>
        <patternFill>
          <bgColor rgb="FF00B050"/>
        </patternFill>
      </fill>
    </dxf>
    <dxf>
      <font>
        <color theme="0"/>
      </font>
      <fill>
        <patternFill>
          <bgColor theme="5"/>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croll" dx="22" fmlaLink="$AN$2" horiz="1" max="100" min="1" page="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15240</xdr:colOff>
      <xdr:row>0</xdr:row>
      <xdr:rowOff>112395</xdr:rowOff>
    </xdr:from>
    <xdr:to>
      <xdr:col>7</xdr:col>
      <xdr:colOff>517379</xdr:colOff>
      <xdr:row>7</xdr:row>
      <xdr:rowOff>93345</xdr:rowOff>
    </xdr:to>
    <xdr:pic>
      <xdr:nvPicPr>
        <xdr:cNvPr id="2" name="Picture 1">
          <a:extLst>
            <a:ext uri="{FF2B5EF4-FFF2-40B4-BE49-F238E27FC236}">
              <a16:creationId xmlns:a16="http://schemas.microsoft.com/office/drawing/2014/main" id="{4AF8D739-87E4-4940-AD4A-69D259DE02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240" y="112395"/>
          <a:ext cx="1584179" cy="1558290"/>
        </a:xfrm>
        <a:prstGeom prst="rect">
          <a:avLst/>
        </a:prstGeom>
      </xdr:spPr>
    </xdr:pic>
    <xdr:clientData/>
  </xdr:twoCellAnchor>
  <xdr:twoCellAnchor>
    <xdr:from>
      <xdr:col>10</xdr:col>
      <xdr:colOff>541020</xdr:colOff>
      <xdr:row>8</xdr:row>
      <xdr:rowOff>144781</xdr:rowOff>
    </xdr:from>
    <xdr:to>
      <xdr:col>13</xdr:col>
      <xdr:colOff>320040</xdr:colOff>
      <xdr:row>12</xdr:row>
      <xdr:rowOff>65222</xdr:rowOff>
    </xdr:to>
    <xdr:grpSp>
      <xdr:nvGrpSpPr>
        <xdr:cNvPr id="9" name="Group 8">
          <a:extLst>
            <a:ext uri="{FF2B5EF4-FFF2-40B4-BE49-F238E27FC236}">
              <a16:creationId xmlns:a16="http://schemas.microsoft.com/office/drawing/2014/main" id="{D8E07FEF-0646-4406-922D-F5A57B793501}"/>
            </a:ext>
          </a:extLst>
        </xdr:cNvPr>
        <xdr:cNvGrpSpPr/>
      </xdr:nvGrpSpPr>
      <xdr:grpSpPr>
        <a:xfrm>
          <a:off x="7048500" y="1905001"/>
          <a:ext cx="2415540" cy="651961"/>
          <a:chOff x="8823960" y="2015201"/>
          <a:chExt cx="2796540" cy="758479"/>
        </a:xfrm>
      </xdr:grpSpPr>
      <xdr:pic>
        <xdr:nvPicPr>
          <xdr:cNvPr id="7" name="Picture 6">
            <a:extLst>
              <a:ext uri="{FF2B5EF4-FFF2-40B4-BE49-F238E27FC236}">
                <a16:creationId xmlns:a16="http://schemas.microsoft.com/office/drawing/2014/main" id="{4FCA40FB-72E0-4757-B38A-3B4CB1E3768A}"/>
              </a:ext>
            </a:extLst>
          </xdr:cNvPr>
          <xdr:cNvPicPr>
            <a:picLocks noChangeAspect="1"/>
          </xdr:cNvPicPr>
        </xdr:nvPicPr>
        <xdr:blipFill rotWithShape="1">
          <a:blip xmlns:r="http://schemas.openxmlformats.org/officeDocument/2006/relationships" r:embed="rId2"/>
          <a:srcRect t="11002" b="9984"/>
          <a:stretch/>
        </xdr:blipFill>
        <xdr:spPr>
          <a:xfrm>
            <a:off x="8823960" y="2015201"/>
            <a:ext cx="2796540" cy="700331"/>
          </a:xfrm>
          <a:prstGeom prst="rect">
            <a:avLst/>
          </a:prstGeom>
        </xdr:spPr>
      </xdr:pic>
      <xdr:sp macro="" textlink="">
        <xdr:nvSpPr>
          <xdr:cNvPr id="8" name="Rectangle 7">
            <a:extLst>
              <a:ext uri="{FF2B5EF4-FFF2-40B4-BE49-F238E27FC236}">
                <a16:creationId xmlns:a16="http://schemas.microsoft.com/office/drawing/2014/main" id="{EE7FC4A9-A153-4650-86BE-AB229DEBDC7E}"/>
              </a:ext>
            </a:extLst>
          </xdr:cNvPr>
          <xdr:cNvSpPr/>
        </xdr:nvSpPr>
        <xdr:spPr>
          <a:xfrm>
            <a:off x="11041380" y="2476500"/>
            <a:ext cx="274320" cy="29718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a:solidFill>
                  <a:srgbClr val="FF0000"/>
                </a:solidFill>
              </a:rPr>
              <a:t>1</a:t>
            </a:r>
          </a:p>
        </xdr:txBody>
      </xdr:sp>
    </xdr:grpSp>
    <xdr:clientData/>
  </xdr:twoCellAnchor>
  <xdr:twoCellAnchor>
    <xdr:from>
      <xdr:col>9</xdr:col>
      <xdr:colOff>601980</xdr:colOff>
      <xdr:row>13</xdr:row>
      <xdr:rowOff>144984</xdr:rowOff>
    </xdr:from>
    <xdr:to>
      <xdr:col>13</xdr:col>
      <xdr:colOff>861060</xdr:colOff>
      <xdr:row>19</xdr:row>
      <xdr:rowOff>39078</xdr:rowOff>
    </xdr:to>
    <xdr:grpSp>
      <xdr:nvGrpSpPr>
        <xdr:cNvPr id="14" name="Group 13">
          <a:extLst>
            <a:ext uri="{FF2B5EF4-FFF2-40B4-BE49-F238E27FC236}">
              <a16:creationId xmlns:a16="http://schemas.microsoft.com/office/drawing/2014/main" id="{E0D56DDB-6AFA-46CD-BC51-8992BD908E58}"/>
            </a:ext>
          </a:extLst>
        </xdr:cNvPr>
        <xdr:cNvGrpSpPr/>
      </xdr:nvGrpSpPr>
      <xdr:grpSpPr>
        <a:xfrm>
          <a:off x="6316980" y="2819604"/>
          <a:ext cx="3688080" cy="991374"/>
          <a:chOff x="6316980" y="2819604"/>
          <a:chExt cx="3688080" cy="991374"/>
        </a:xfrm>
      </xdr:grpSpPr>
      <xdr:pic>
        <xdr:nvPicPr>
          <xdr:cNvPr id="10" name="Picture 9">
            <a:extLst>
              <a:ext uri="{FF2B5EF4-FFF2-40B4-BE49-F238E27FC236}">
                <a16:creationId xmlns:a16="http://schemas.microsoft.com/office/drawing/2014/main" id="{9D415EF9-2914-4390-BCDD-EE37E3C3EF7A}"/>
              </a:ext>
            </a:extLst>
          </xdr:cNvPr>
          <xdr:cNvPicPr>
            <a:picLocks noChangeAspect="1"/>
          </xdr:cNvPicPr>
        </xdr:nvPicPr>
        <xdr:blipFill>
          <a:blip xmlns:r="http://schemas.openxmlformats.org/officeDocument/2006/relationships" r:embed="rId3"/>
          <a:stretch>
            <a:fillRect/>
          </a:stretch>
        </xdr:blipFill>
        <xdr:spPr>
          <a:xfrm>
            <a:off x="6316980" y="2819604"/>
            <a:ext cx="3688080" cy="991374"/>
          </a:xfrm>
          <a:prstGeom prst="rect">
            <a:avLst/>
          </a:prstGeom>
        </xdr:spPr>
      </xdr:pic>
      <xdr:sp macro="" textlink="">
        <xdr:nvSpPr>
          <xdr:cNvPr id="11" name="Rectangle 10">
            <a:extLst>
              <a:ext uri="{FF2B5EF4-FFF2-40B4-BE49-F238E27FC236}">
                <a16:creationId xmlns:a16="http://schemas.microsoft.com/office/drawing/2014/main" id="{F68F0E1B-B743-48C2-8B11-2FC82CE29639}"/>
              </a:ext>
            </a:extLst>
          </xdr:cNvPr>
          <xdr:cNvSpPr/>
        </xdr:nvSpPr>
        <xdr:spPr>
          <a:xfrm>
            <a:off x="6667500" y="3086100"/>
            <a:ext cx="25908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a:solidFill>
                  <a:srgbClr val="FF0000"/>
                </a:solidFill>
              </a:rPr>
              <a:t>2</a:t>
            </a:r>
          </a:p>
        </xdr:txBody>
      </xdr:sp>
      <xdr:sp macro="" textlink="">
        <xdr:nvSpPr>
          <xdr:cNvPr id="12" name="Rectangle 11">
            <a:extLst>
              <a:ext uri="{FF2B5EF4-FFF2-40B4-BE49-F238E27FC236}">
                <a16:creationId xmlns:a16="http://schemas.microsoft.com/office/drawing/2014/main" id="{600EBB6F-8C47-44CF-8003-4A46C77AB833}"/>
              </a:ext>
            </a:extLst>
          </xdr:cNvPr>
          <xdr:cNvSpPr/>
        </xdr:nvSpPr>
        <xdr:spPr>
          <a:xfrm>
            <a:off x="7444740" y="3375660"/>
            <a:ext cx="25908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a:solidFill>
                  <a:srgbClr val="FF0000"/>
                </a:solidFill>
              </a:rPr>
              <a:t>3</a:t>
            </a:r>
          </a:p>
        </xdr:txBody>
      </xdr:sp>
      <xdr:sp macro="" textlink="">
        <xdr:nvSpPr>
          <xdr:cNvPr id="13" name="Rectangle 12">
            <a:extLst>
              <a:ext uri="{FF2B5EF4-FFF2-40B4-BE49-F238E27FC236}">
                <a16:creationId xmlns:a16="http://schemas.microsoft.com/office/drawing/2014/main" id="{8D62D89D-72F1-45FC-9804-49D9BB2F5D36}"/>
              </a:ext>
            </a:extLst>
          </xdr:cNvPr>
          <xdr:cNvSpPr/>
        </xdr:nvSpPr>
        <xdr:spPr>
          <a:xfrm>
            <a:off x="8404860" y="3474720"/>
            <a:ext cx="25908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a:solidFill>
                  <a:srgbClr val="FF0000"/>
                </a:solidFill>
              </a:rPr>
              <a:t>4</a:t>
            </a:r>
          </a:p>
        </xdr:txBody>
      </xdr:sp>
    </xdr:grpSp>
    <xdr:clientData/>
  </xdr:twoCellAnchor>
  <xdr:twoCellAnchor>
    <xdr:from>
      <xdr:col>9</xdr:col>
      <xdr:colOff>601980</xdr:colOff>
      <xdr:row>22</xdr:row>
      <xdr:rowOff>175260</xdr:rowOff>
    </xdr:from>
    <xdr:to>
      <xdr:col>14</xdr:col>
      <xdr:colOff>277489</xdr:colOff>
      <xdr:row>26</xdr:row>
      <xdr:rowOff>53254</xdr:rowOff>
    </xdr:to>
    <xdr:grpSp>
      <xdr:nvGrpSpPr>
        <xdr:cNvPr id="17" name="Group 16">
          <a:extLst>
            <a:ext uri="{FF2B5EF4-FFF2-40B4-BE49-F238E27FC236}">
              <a16:creationId xmlns:a16="http://schemas.microsoft.com/office/drawing/2014/main" id="{31503332-87F0-4049-986A-744F86B96342}"/>
            </a:ext>
          </a:extLst>
        </xdr:cNvPr>
        <xdr:cNvGrpSpPr/>
      </xdr:nvGrpSpPr>
      <xdr:grpSpPr>
        <a:xfrm>
          <a:off x="6316980" y="4495800"/>
          <a:ext cx="4156069" cy="609514"/>
          <a:chOff x="6316980" y="4495800"/>
          <a:chExt cx="4156069" cy="609514"/>
        </a:xfrm>
      </xdr:grpSpPr>
      <xdr:pic>
        <xdr:nvPicPr>
          <xdr:cNvPr id="15" name="Picture 14">
            <a:extLst>
              <a:ext uri="{FF2B5EF4-FFF2-40B4-BE49-F238E27FC236}">
                <a16:creationId xmlns:a16="http://schemas.microsoft.com/office/drawing/2014/main" id="{FFD18201-A573-4C6C-915D-469C27634EE9}"/>
              </a:ext>
            </a:extLst>
          </xdr:cNvPr>
          <xdr:cNvPicPr>
            <a:picLocks noChangeAspect="1"/>
          </xdr:cNvPicPr>
        </xdr:nvPicPr>
        <xdr:blipFill>
          <a:blip xmlns:r="http://schemas.openxmlformats.org/officeDocument/2006/relationships" r:embed="rId4"/>
          <a:stretch>
            <a:fillRect/>
          </a:stretch>
        </xdr:blipFill>
        <xdr:spPr>
          <a:xfrm>
            <a:off x="6316980" y="4549112"/>
            <a:ext cx="4156069" cy="556202"/>
          </a:xfrm>
          <a:prstGeom prst="rect">
            <a:avLst/>
          </a:prstGeom>
        </xdr:spPr>
      </xdr:pic>
      <xdr:sp macro="" textlink="">
        <xdr:nvSpPr>
          <xdr:cNvPr id="16" name="Rectangle 15">
            <a:extLst>
              <a:ext uri="{FF2B5EF4-FFF2-40B4-BE49-F238E27FC236}">
                <a16:creationId xmlns:a16="http://schemas.microsoft.com/office/drawing/2014/main" id="{DB732F39-4755-4CA4-9A6B-58FB076FE2D2}"/>
              </a:ext>
            </a:extLst>
          </xdr:cNvPr>
          <xdr:cNvSpPr/>
        </xdr:nvSpPr>
        <xdr:spPr>
          <a:xfrm>
            <a:off x="7802880" y="4495800"/>
            <a:ext cx="25908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a:solidFill>
                  <a:srgbClr val="FF0000"/>
                </a:solidFill>
              </a:rPr>
              <a:t>5</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266700</xdr:colOff>
      <xdr:row>5</xdr:row>
      <xdr:rowOff>180975</xdr:rowOff>
    </xdr:from>
    <xdr:to>
      <xdr:col>28</xdr:col>
      <xdr:colOff>57150</xdr:colOff>
      <xdr:row>10</xdr:row>
      <xdr:rowOff>103293</xdr:rowOff>
    </xdr:to>
    <xdr:sp macro="" textlink="">
      <xdr:nvSpPr>
        <xdr:cNvPr id="2" name="Text Box 44"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5082540" y="1354455"/>
          <a:ext cx="3547110" cy="10805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18</xdr:col>
          <xdr:colOff>30480</xdr:colOff>
          <xdr:row>1</xdr:row>
          <xdr:rowOff>91440</xdr:rowOff>
        </xdr:from>
        <xdr:to>
          <xdr:col>31</xdr:col>
          <xdr:colOff>83820</xdr:colOff>
          <xdr:row>1</xdr:row>
          <xdr:rowOff>281940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4</xdr:col>
      <xdr:colOff>304800</xdr:colOff>
      <xdr:row>2</xdr:row>
      <xdr:rowOff>83820</xdr:rowOff>
    </xdr:from>
    <xdr:to>
      <xdr:col>7</xdr:col>
      <xdr:colOff>335280</xdr:colOff>
      <xdr:row>6</xdr:row>
      <xdr:rowOff>114300</xdr:rowOff>
    </xdr:to>
    <xdr:grpSp>
      <xdr:nvGrpSpPr>
        <xdr:cNvPr id="6" name="Group 5">
          <a:extLst>
            <a:ext uri="{FF2B5EF4-FFF2-40B4-BE49-F238E27FC236}">
              <a16:creationId xmlns:a16="http://schemas.microsoft.com/office/drawing/2014/main" id="{062B0668-2E95-4FC1-B481-B15970368E5C}"/>
            </a:ext>
          </a:extLst>
        </xdr:cNvPr>
        <xdr:cNvGrpSpPr/>
      </xdr:nvGrpSpPr>
      <xdr:grpSpPr>
        <a:xfrm>
          <a:off x="3429000" y="632460"/>
          <a:ext cx="1722120" cy="868680"/>
          <a:chOff x="3429000" y="632460"/>
          <a:chExt cx="1722120" cy="868680"/>
        </a:xfrm>
      </xdr:grpSpPr>
      <xdr:sp macro="" textlink="">
        <xdr:nvSpPr>
          <xdr:cNvPr id="3" name="TextBox 2">
            <a:extLst>
              <a:ext uri="{FF2B5EF4-FFF2-40B4-BE49-F238E27FC236}">
                <a16:creationId xmlns:a16="http://schemas.microsoft.com/office/drawing/2014/main" id="{2516F91F-E34A-4C07-8D5B-ED42A3B3F361}"/>
              </a:ext>
            </a:extLst>
          </xdr:cNvPr>
          <xdr:cNvSpPr txBox="1"/>
        </xdr:nvSpPr>
        <xdr:spPr>
          <a:xfrm>
            <a:off x="3429000" y="632460"/>
            <a:ext cx="1722120" cy="8686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rgbClr val="FF0000"/>
                </a:solidFill>
              </a:rPr>
              <a:t>Days remaining to the end of the project</a:t>
            </a:r>
          </a:p>
        </xdr:txBody>
      </xdr:sp>
      <xdr:sp macro="" textlink="G7">
        <xdr:nvSpPr>
          <xdr:cNvPr id="5" name="Rectangle 4">
            <a:extLst>
              <a:ext uri="{FF2B5EF4-FFF2-40B4-BE49-F238E27FC236}">
                <a16:creationId xmlns:a16="http://schemas.microsoft.com/office/drawing/2014/main" id="{FF20A81D-40E0-4978-B23F-E3FA739783EB}"/>
              </a:ext>
            </a:extLst>
          </xdr:cNvPr>
          <xdr:cNvSpPr/>
        </xdr:nvSpPr>
        <xdr:spPr>
          <a:xfrm flipH="1">
            <a:off x="3992877" y="1097280"/>
            <a:ext cx="594361" cy="3962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6D47D2B-98B2-4D52-8CD6-413A7A6AF0E3}" type="TxLink">
              <a:rPr lang="en-US" sz="1600" b="1" i="0" u="none" strike="noStrike">
                <a:solidFill>
                  <a:srgbClr val="FF0000"/>
                </a:solidFill>
                <a:latin typeface="Arial"/>
                <a:cs typeface="Arial"/>
              </a:rPr>
              <a:pPr algn="ctr"/>
              <a:t>36</a:t>
            </a:fld>
            <a:endParaRPr lang="en-GB" sz="2000" b="1">
              <a:solidFill>
                <a:srgbClr val="FF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R001%20Employee%20Weekly%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ble"/>
      <sheetName val="Scheduling"/>
    </sheetNames>
    <sheetDataSet>
      <sheetData sheetId="0" refreshError="1"/>
      <sheetData sheetId="1" refreshError="1"/>
      <sheetData sheetId="2">
        <row r="35">
          <cell r="C35">
            <v>44256</v>
          </cell>
          <cell r="D35">
            <v>44257</v>
          </cell>
          <cell r="E35">
            <v>44258</v>
          </cell>
          <cell r="F35">
            <v>44259</v>
          </cell>
          <cell r="G35">
            <v>44260</v>
          </cell>
          <cell r="H35">
            <v>44261</v>
          </cell>
          <cell r="I35">
            <v>44262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wissvisualdata.ch"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445C-681F-46CF-9CCA-47A6B381BEB2}">
  <sheetPr>
    <tabColor rgb="FFC00000"/>
  </sheetPr>
  <dimension ref="A1:R46"/>
  <sheetViews>
    <sheetView showGridLines="0" topLeftCell="E1" workbookViewId="0">
      <selection activeCell="J4" sqref="J4"/>
    </sheetView>
  </sheetViews>
  <sheetFormatPr defaultColWidth="0" defaultRowHeight="14.4" customHeight="1" zeroHeight="1" x14ac:dyDescent="0.3"/>
  <cols>
    <col min="1" max="5" width="8.88671875" style="67" customWidth="1"/>
    <col min="6" max="6" width="4.21875" style="67" customWidth="1"/>
    <col min="7" max="12" width="11.5546875" style="67" customWidth="1"/>
    <col min="13" max="18" width="15.33203125" style="67" customWidth="1"/>
    <col min="19" max="16384" width="8.88671875" style="67" hidden="1"/>
  </cols>
  <sheetData>
    <row r="1" spans="5:18" x14ac:dyDescent="0.3">
      <c r="E1" s="66"/>
      <c r="F1" s="66"/>
      <c r="G1" s="66"/>
      <c r="H1" s="66"/>
      <c r="I1" s="66"/>
      <c r="J1" s="66"/>
      <c r="K1" s="66"/>
      <c r="L1" s="66"/>
      <c r="M1" s="66"/>
      <c r="N1" s="66"/>
      <c r="O1" s="66"/>
      <c r="P1" s="66"/>
      <c r="Q1" s="66"/>
      <c r="R1" s="66"/>
    </row>
    <row r="2" spans="5:18" x14ac:dyDescent="0.3">
      <c r="E2" s="66"/>
      <c r="F2" s="66"/>
      <c r="G2" s="66"/>
      <c r="H2" s="66"/>
      <c r="I2" s="66"/>
      <c r="J2" s="66"/>
      <c r="K2" s="66"/>
      <c r="L2" s="66"/>
      <c r="M2" s="66"/>
      <c r="N2" s="66"/>
      <c r="O2" s="66"/>
      <c r="P2" s="66"/>
      <c r="Q2" s="66"/>
      <c r="R2" s="66"/>
    </row>
    <row r="3" spans="5:18" ht="21" x14ac:dyDescent="0.4">
      <c r="E3" s="66"/>
      <c r="F3" s="66"/>
      <c r="G3" s="66"/>
      <c r="H3" s="66"/>
      <c r="I3" s="68" t="s">
        <v>15</v>
      </c>
      <c r="J3" s="68" t="s">
        <v>39</v>
      </c>
      <c r="K3" s="66"/>
      <c r="L3" s="66"/>
      <c r="M3" s="66"/>
      <c r="N3" s="66"/>
      <c r="O3" s="66"/>
      <c r="P3" s="66"/>
      <c r="Q3" s="66"/>
      <c r="R3" s="66"/>
    </row>
    <row r="4" spans="5:18" ht="21" x14ac:dyDescent="0.4">
      <c r="E4" s="66"/>
      <c r="F4" s="66"/>
      <c r="G4" s="66"/>
      <c r="H4" s="66"/>
      <c r="I4" s="68" t="s">
        <v>16</v>
      </c>
      <c r="J4" s="68" t="s">
        <v>17</v>
      </c>
      <c r="K4" s="66"/>
      <c r="L4" s="66"/>
      <c r="M4" s="66"/>
      <c r="N4" s="66"/>
      <c r="O4" s="66"/>
      <c r="P4" s="66"/>
      <c r="Q4" s="66"/>
      <c r="R4" s="66"/>
    </row>
    <row r="5" spans="5:18" x14ac:dyDescent="0.3">
      <c r="E5" s="66"/>
      <c r="F5" s="66"/>
      <c r="G5" s="66"/>
      <c r="H5" s="66"/>
      <c r="I5" s="66"/>
      <c r="J5" s="66"/>
      <c r="K5" s="66"/>
      <c r="L5" s="66"/>
      <c r="M5" s="66"/>
      <c r="N5" s="66"/>
      <c r="O5" s="66"/>
      <c r="P5" s="66"/>
      <c r="Q5" s="66"/>
      <c r="R5" s="66"/>
    </row>
    <row r="6" spans="5:18" ht="21" x14ac:dyDescent="0.4">
      <c r="E6" s="66"/>
      <c r="F6" s="66"/>
      <c r="G6" s="66"/>
      <c r="H6" s="66"/>
      <c r="I6" s="68" t="s">
        <v>18</v>
      </c>
      <c r="J6" s="66"/>
      <c r="K6" s="66"/>
      <c r="L6" s="66"/>
      <c r="M6" s="66"/>
      <c r="N6" s="66"/>
      <c r="O6" s="66"/>
      <c r="P6" s="66"/>
      <c r="Q6" s="66"/>
      <c r="R6" s="66"/>
    </row>
    <row r="7" spans="5:18" ht="18" x14ac:dyDescent="0.35">
      <c r="E7" s="66"/>
      <c r="F7" s="66"/>
      <c r="G7" s="66"/>
      <c r="H7" s="66"/>
      <c r="I7" s="77" t="s">
        <v>19</v>
      </c>
      <c r="J7" s="69"/>
      <c r="K7" s="66"/>
      <c r="L7" s="66"/>
      <c r="M7" s="66"/>
      <c r="N7" s="66"/>
      <c r="O7" s="66"/>
      <c r="P7" s="66"/>
      <c r="Q7" s="66"/>
      <c r="R7" s="66"/>
    </row>
    <row r="8" spans="5:18" x14ac:dyDescent="0.3">
      <c r="E8" s="66"/>
      <c r="F8" s="66"/>
      <c r="G8" s="66"/>
      <c r="H8" s="66"/>
      <c r="I8" s="66"/>
      <c r="J8" s="66"/>
      <c r="K8" s="66"/>
      <c r="L8" s="66"/>
      <c r="M8" s="66"/>
      <c r="N8" s="66"/>
      <c r="O8" s="66"/>
      <c r="P8" s="66"/>
      <c r="Q8" s="66"/>
      <c r="R8" s="66"/>
    </row>
    <row r="9" spans="5:18" x14ac:dyDescent="0.3"/>
    <row r="10" spans="5:18" x14ac:dyDescent="0.3">
      <c r="F10" s="70" t="s">
        <v>20</v>
      </c>
    </row>
    <row r="11" spans="5:18" ht="14.4" customHeight="1" x14ac:dyDescent="0.3">
      <c r="H11" s="71"/>
      <c r="I11" s="71"/>
      <c r="J11" s="71"/>
      <c r="K11" s="71"/>
      <c r="L11" s="71"/>
      <c r="M11" s="71"/>
      <c r="N11" s="71"/>
      <c r="O11" s="71"/>
      <c r="P11" s="71"/>
      <c r="Q11" s="71"/>
      <c r="R11" s="71"/>
    </row>
    <row r="12" spans="5:18" x14ac:dyDescent="0.3">
      <c r="F12" s="72" t="s">
        <v>21</v>
      </c>
      <c r="G12" s="67" t="s">
        <v>32</v>
      </c>
      <c r="H12" s="71"/>
      <c r="I12" s="71"/>
      <c r="J12" s="71"/>
      <c r="K12" s="71"/>
      <c r="L12" s="71"/>
      <c r="M12" s="71"/>
      <c r="N12" s="71"/>
      <c r="O12" s="71"/>
      <c r="P12" s="71"/>
      <c r="Q12" s="71"/>
      <c r="R12" s="71"/>
    </row>
    <row r="13" spans="5:18" x14ac:dyDescent="0.3"/>
    <row r="14" spans="5:18" x14ac:dyDescent="0.3"/>
    <row r="15" spans="5:18" x14ac:dyDescent="0.3"/>
    <row r="16" spans="5:18" x14ac:dyDescent="0.3">
      <c r="F16" s="72" t="s">
        <v>22</v>
      </c>
      <c r="G16" s="67" t="s">
        <v>35</v>
      </c>
    </row>
    <row r="17" spans="5:18" x14ac:dyDescent="0.3">
      <c r="F17" s="72" t="s">
        <v>23</v>
      </c>
      <c r="G17" s="67" t="s">
        <v>36</v>
      </c>
    </row>
    <row r="18" spans="5:18" x14ac:dyDescent="0.3">
      <c r="F18" s="72" t="s">
        <v>24</v>
      </c>
      <c r="G18" s="67" t="s">
        <v>37</v>
      </c>
    </row>
    <row r="19" spans="5:18" x14ac:dyDescent="0.3"/>
    <row r="20" spans="5:18" x14ac:dyDescent="0.3"/>
    <row r="21" spans="5:18" x14ac:dyDescent="0.3">
      <c r="F21" s="72"/>
    </row>
    <row r="22" spans="5:18" x14ac:dyDescent="0.3"/>
    <row r="23" spans="5:18" x14ac:dyDescent="0.3"/>
    <row r="24" spans="5:18" x14ac:dyDescent="0.3">
      <c r="F24" s="72" t="s">
        <v>25</v>
      </c>
      <c r="G24" s="67" t="s">
        <v>38</v>
      </c>
    </row>
    <row r="25" spans="5:18" x14ac:dyDescent="0.3"/>
    <row r="26" spans="5:18" x14ac:dyDescent="0.3"/>
    <row r="27" spans="5:18" x14ac:dyDescent="0.3">
      <c r="F27" s="72"/>
    </row>
    <row r="28" spans="5:18" x14ac:dyDescent="0.3">
      <c r="F28" s="72"/>
    </row>
    <row r="29" spans="5:18" x14ac:dyDescent="0.3"/>
    <row r="30" spans="5:18" x14ac:dyDescent="0.3"/>
    <row r="31" spans="5:18" ht="15" thickBot="1" x14ac:dyDescent="0.35"/>
    <row r="32" spans="5:18" ht="15" thickTop="1" x14ac:dyDescent="0.3">
      <c r="E32" s="73"/>
      <c r="F32" s="73"/>
      <c r="G32" s="73"/>
      <c r="H32" s="73"/>
      <c r="I32" s="73"/>
      <c r="J32" s="73"/>
      <c r="K32" s="73"/>
      <c r="L32" s="73"/>
      <c r="M32" s="73"/>
      <c r="N32" s="73"/>
      <c r="O32" s="73"/>
      <c r="P32" s="73"/>
      <c r="Q32" s="73"/>
      <c r="R32" s="73"/>
    </row>
    <row r="33" spans="6:17" x14ac:dyDescent="0.3">
      <c r="F33" s="67" t="s">
        <v>26</v>
      </c>
      <c r="J33" s="74" t="s">
        <v>27</v>
      </c>
    </row>
    <row r="34" spans="6:17" x14ac:dyDescent="0.3"/>
    <row r="35" spans="6:17" x14ac:dyDescent="0.3">
      <c r="F35" s="67" t="s">
        <v>28</v>
      </c>
    </row>
    <row r="36" spans="6:17" x14ac:dyDescent="0.3"/>
    <row r="37" spans="6:17" x14ac:dyDescent="0.3">
      <c r="F37" s="75" t="s">
        <v>29</v>
      </c>
    </row>
    <row r="38" spans="6:17" x14ac:dyDescent="0.3"/>
    <row r="39" spans="6:17" x14ac:dyDescent="0.3">
      <c r="F39" s="76" t="s">
        <v>30</v>
      </c>
      <c r="G39" s="76"/>
      <c r="H39" s="76"/>
      <c r="I39" s="76"/>
      <c r="J39" s="76"/>
      <c r="K39" s="76"/>
      <c r="L39" s="76"/>
      <c r="M39" s="76"/>
      <c r="N39" s="76"/>
      <c r="O39" s="76"/>
      <c r="P39" s="76"/>
      <c r="Q39" s="76"/>
    </row>
    <row r="40" spans="6:17" x14ac:dyDescent="0.3">
      <c r="F40" s="76"/>
      <c r="G40" s="76"/>
      <c r="H40" s="76"/>
      <c r="I40" s="76"/>
      <c r="J40" s="76"/>
      <c r="K40" s="76"/>
      <c r="L40" s="76"/>
      <c r="M40" s="76"/>
      <c r="N40" s="76"/>
      <c r="O40" s="76"/>
      <c r="P40" s="76"/>
      <c r="Q40" s="76"/>
    </row>
    <row r="41" spans="6:17" x14ac:dyDescent="0.3"/>
    <row r="42" spans="6:17" ht="14.4" customHeight="1" x14ac:dyDescent="0.3">
      <c r="F42" s="76" t="s">
        <v>31</v>
      </c>
      <c r="G42" s="76"/>
      <c r="H42" s="76"/>
      <c r="I42" s="76"/>
      <c r="J42" s="76"/>
      <c r="K42" s="76"/>
      <c r="L42" s="76"/>
      <c r="M42" s="76"/>
      <c r="N42" s="76"/>
      <c r="O42" s="76"/>
      <c r="P42" s="76"/>
      <c r="Q42" s="76"/>
    </row>
    <row r="43" spans="6:17" ht="14.4" customHeight="1" x14ac:dyDescent="0.3">
      <c r="F43" s="76"/>
      <c r="G43" s="76"/>
      <c r="H43" s="76"/>
      <c r="I43" s="76"/>
      <c r="J43" s="76"/>
      <c r="K43" s="76"/>
      <c r="L43" s="76"/>
      <c r="M43" s="76"/>
      <c r="N43" s="76"/>
      <c r="O43" s="76"/>
      <c r="P43" s="76"/>
      <c r="Q43" s="76"/>
    </row>
    <row r="44" spans="6:17" ht="14.4" customHeight="1" x14ac:dyDescent="0.3"/>
    <row r="45" spans="6:17" ht="14.4" customHeight="1" x14ac:dyDescent="0.3"/>
    <row r="46" spans="6:17" ht="14.4" customHeight="1" x14ac:dyDescent="0.3"/>
  </sheetData>
  <mergeCells count="2">
    <mergeCell ref="F39:Q40"/>
    <mergeCell ref="F42:Q43"/>
  </mergeCells>
  <hyperlinks>
    <hyperlink ref="I7" location="GanttChart!A1" display="Table" xr:uid="{518BA691-5EE8-4AF1-97A8-2372382E1F4E}"/>
    <hyperlink ref="J33" r:id="rId1" xr:uid="{F16C9A8C-BCB3-4E39-A49F-2C130AE59B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A669-0DD5-41BA-9E0F-1941091CB8D8}">
  <sheetPr>
    <tabColor rgb="FFFF0000"/>
    <pageSetUpPr fitToPage="1"/>
  </sheetPr>
  <dimension ref="A2:CA44"/>
  <sheetViews>
    <sheetView showGridLines="0" tabSelected="1" zoomScaleNormal="100" workbookViewId="0">
      <pane ySplit="8" topLeftCell="A10" activePane="bottomLeft" state="frozen"/>
      <selection pane="bottomLeft" activeCell="BF42" sqref="BF41:BF42"/>
    </sheetView>
  </sheetViews>
  <sheetFormatPr defaultColWidth="9.109375" defaultRowHeight="13.2" x14ac:dyDescent="0.25"/>
  <cols>
    <col min="1" max="1" width="6.88671875" style="47" customWidth="1"/>
    <col min="2" max="2" width="19" style="1" customWidth="1"/>
    <col min="3" max="3" width="7.6640625" style="1" customWidth="1"/>
    <col min="4" max="5" width="12" style="1" customWidth="1"/>
    <col min="6" max="6" width="6" style="1" customWidth="1"/>
    <col min="7" max="7" width="6.6640625" style="1" customWidth="1"/>
    <col min="8" max="8" width="6.44140625" style="1" customWidth="1"/>
    <col min="9" max="9" width="1.88671875" style="1" customWidth="1"/>
    <col min="10" max="65" width="2.44140625" style="1" customWidth="1"/>
    <col min="66" max="79" width="2.44140625" style="2" customWidth="1"/>
    <col min="80" max="16384" width="9.109375" style="2"/>
  </cols>
  <sheetData>
    <row r="2" spans="1:79" ht="30" customHeight="1" x14ac:dyDescent="0.3">
      <c r="A2" s="49"/>
      <c r="B2" s="50" t="s">
        <v>11</v>
      </c>
      <c r="C2" s="51"/>
      <c r="D2" s="58" t="s">
        <v>14</v>
      </c>
      <c r="E2" s="61"/>
      <c r="F2" s="61"/>
      <c r="G2" s="61"/>
      <c r="H2" s="61"/>
      <c r="I2" s="61"/>
      <c r="J2" s="53"/>
      <c r="K2" s="53"/>
      <c r="L2" s="53"/>
      <c r="M2" s="53"/>
      <c r="N2" s="53"/>
      <c r="O2" s="53"/>
      <c r="P2" s="53"/>
      <c r="Q2" s="53"/>
      <c r="R2" s="53"/>
      <c r="S2" s="53"/>
      <c r="T2" s="53"/>
      <c r="U2" s="53"/>
      <c r="V2" s="53"/>
      <c r="W2" s="53"/>
      <c r="X2" s="53"/>
      <c r="Y2" s="53"/>
      <c r="Z2" s="53"/>
      <c r="AA2" s="53"/>
      <c r="AB2" s="53"/>
      <c r="AC2" s="53"/>
      <c r="AD2" s="53"/>
      <c r="AE2" s="52"/>
      <c r="AF2" s="52"/>
      <c r="AG2" s="52"/>
      <c r="AH2" s="54"/>
      <c r="AI2" s="54"/>
      <c r="AJ2" s="54"/>
      <c r="AK2" s="54"/>
      <c r="AL2" s="55"/>
      <c r="AM2" s="56" t="s">
        <v>1</v>
      </c>
      <c r="AN2" s="57">
        <v>1</v>
      </c>
      <c r="AO2" s="57"/>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row>
    <row r="3" spans="1:79" ht="18" customHeight="1" x14ac:dyDescent="0.25">
      <c r="C3" s="4"/>
      <c r="D3" s="5"/>
      <c r="E3" s="5"/>
      <c r="G3" s="6"/>
      <c r="AC3" s="2"/>
      <c r="AD3" s="2"/>
      <c r="AE3" s="2"/>
      <c r="AF3" s="2"/>
      <c r="AG3" s="2"/>
      <c r="AH3" s="2"/>
    </row>
    <row r="4" spans="1:79" ht="14.4" x14ac:dyDescent="0.25">
      <c r="A4" s="3"/>
      <c r="B4" s="10" t="s">
        <v>0</v>
      </c>
      <c r="C4" s="63">
        <v>44316</v>
      </c>
      <c r="D4" s="63"/>
      <c r="E4" s="7"/>
      <c r="F4" s="7"/>
      <c r="J4" s="8"/>
      <c r="K4" s="8"/>
      <c r="L4" s="8"/>
      <c r="M4" s="8"/>
      <c r="N4" s="8"/>
      <c r="O4" s="8"/>
      <c r="P4" s="8"/>
      <c r="Q4" s="8"/>
      <c r="R4" s="8"/>
      <c r="S4" s="8"/>
      <c r="T4" s="8"/>
      <c r="U4" s="8"/>
      <c r="V4" s="8"/>
      <c r="W4" s="8"/>
      <c r="X4" s="8"/>
      <c r="Y4" s="8"/>
      <c r="Z4" s="8"/>
      <c r="AC4" s="2"/>
      <c r="AD4" s="2"/>
      <c r="AE4" s="2"/>
      <c r="AF4" s="2"/>
      <c r="AG4" s="2"/>
      <c r="AH4" s="2"/>
    </row>
    <row r="5" spans="1:79" ht="17.25" customHeight="1" x14ac:dyDescent="0.3">
      <c r="A5" s="9"/>
      <c r="B5" s="10" t="s">
        <v>13</v>
      </c>
      <c r="C5" s="62">
        <v>44362</v>
      </c>
      <c r="D5" s="62"/>
      <c r="F5" s="2"/>
      <c r="H5" s="11"/>
      <c r="I5" s="12"/>
      <c r="J5" s="59" t="str">
        <f>"Week "&amp;(J7-($C$4-WEEKDAY($C$4,1)+2))/7+1</f>
        <v>Week 1</v>
      </c>
      <c r="K5" s="59"/>
      <c r="L5" s="59"/>
      <c r="M5" s="59"/>
      <c r="N5" s="59"/>
      <c r="O5" s="59"/>
      <c r="P5" s="59"/>
      <c r="Q5" s="59" t="str">
        <f>"Week "&amp;(Q7-($C$4-WEEKDAY($C$4,1)+2))/7+1</f>
        <v>Week 2</v>
      </c>
      <c r="R5" s="59"/>
      <c r="S5" s="59"/>
      <c r="T5" s="59"/>
      <c r="U5" s="59"/>
      <c r="V5" s="59"/>
      <c r="W5" s="59"/>
      <c r="X5" s="59" t="str">
        <f>"Week "&amp;(X7-($C$4-WEEKDAY($C$4,1)+2))/7+1</f>
        <v>Week 3</v>
      </c>
      <c r="Y5" s="59"/>
      <c r="Z5" s="59"/>
      <c r="AA5" s="59"/>
      <c r="AB5" s="59"/>
      <c r="AC5" s="59"/>
      <c r="AD5" s="59"/>
      <c r="AE5" s="59" t="str">
        <f>"Week "&amp;(AE7-($C$4-WEEKDAY($C$4,1)+2))/7+1</f>
        <v>Week 4</v>
      </c>
      <c r="AF5" s="59"/>
      <c r="AG5" s="59"/>
      <c r="AH5" s="59"/>
      <c r="AI5" s="59"/>
      <c r="AJ5" s="59"/>
      <c r="AK5" s="59"/>
      <c r="AL5" s="59" t="str">
        <f>"Week "&amp;(AL7-($C$4-WEEKDAY($C$4,1)+2))/7+1</f>
        <v>Week 5</v>
      </c>
      <c r="AM5" s="59"/>
      <c r="AN5" s="59"/>
      <c r="AO5" s="59"/>
      <c r="AP5" s="59"/>
      <c r="AQ5" s="59"/>
      <c r="AR5" s="59"/>
      <c r="AS5" s="59" t="str">
        <f>"Week "&amp;(AS7-($C$4-WEEKDAY($C$4,1)+2))/7+1</f>
        <v>Week 6</v>
      </c>
      <c r="AT5" s="59"/>
      <c r="AU5" s="59"/>
      <c r="AV5" s="59"/>
      <c r="AW5" s="59"/>
      <c r="AX5" s="59"/>
      <c r="AY5" s="59"/>
      <c r="AZ5" s="59" t="str">
        <f>"Week "&amp;(AZ7-($C$4-WEEKDAY($C$4,1)+2))/7+1</f>
        <v>Week 7</v>
      </c>
      <c r="BA5" s="59"/>
      <c r="BB5" s="59"/>
      <c r="BC5" s="59"/>
      <c r="BD5" s="59"/>
      <c r="BE5" s="59"/>
      <c r="BF5" s="59"/>
      <c r="BG5" s="59" t="str">
        <f>"Week "&amp;(BG7-($C$4-WEEKDAY($C$4,1)+2))/7+1</f>
        <v>Week 8</v>
      </c>
      <c r="BH5" s="59"/>
      <c r="BI5" s="59"/>
      <c r="BJ5" s="59"/>
      <c r="BK5" s="59"/>
      <c r="BL5" s="59"/>
      <c r="BM5" s="59"/>
      <c r="BN5" s="59" t="str">
        <f>"Week "&amp;(BN7-($C$4-WEEKDAY($C$4,1)+2))/7+1</f>
        <v>Week 9</v>
      </c>
      <c r="BO5" s="59"/>
      <c r="BP5" s="59"/>
      <c r="BQ5" s="59"/>
      <c r="BR5" s="59"/>
      <c r="BS5" s="59"/>
      <c r="BT5" s="59"/>
      <c r="BU5" s="59" t="str">
        <f>"Week "&amp;(BU7-($C$4-WEEKDAY($C$4,1)+2))/7+1</f>
        <v>Week 10</v>
      </c>
      <c r="BV5" s="59"/>
      <c r="BW5" s="59"/>
      <c r="BX5" s="59"/>
      <c r="BY5" s="59"/>
      <c r="BZ5" s="59"/>
      <c r="CA5" s="59"/>
    </row>
    <row r="6" spans="1:79" ht="17.25" customHeight="1" x14ac:dyDescent="0.3">
      <c r="A6" s="9"/>
      <c r="B6" s="10" t="s">
        <v>12</v>
      </c>
      <c r="C6" s="64">
        <f ca="1">TODAY()</f>
        <v>44326</v>
      </c>
      <c r="D6" s="64"/>
      <c r="E6" s="13"/>
      <c r="F6" s="13"/>
      <c r="H6" s="13"/>
      <c r="I6" s="12"/>
      <c r="J6" s="60">
        <f>J7</f>
        <v>44312</v>
      </c>
      <c r="K6" s="60"/>
      <c r="L6" s="60"/>
      <c r="M6" s="60"/>
      <c r="N6" s="60"/>
      <c r="O6" s="60"/>
      <c r="P6" s="60"/>
      <c r="Q6" s="60">
        <f>Q7</f>
        <v>44319</v>
      </c>
      <c r="R6" s="60"/>
      <c r="S6" s="60"/>
      <c r="T6" s="60"/>
      <c r="U6" s="60"/>
      <c r="V6" s="60"/>
      <c r="W6" s="60"/>
      <c r="X6" s="60">
        <f>X7</f>
        <v>44326</v>
      </c>
      <c r="Y6" s="60"/>
      <c r="Z6" s="60"/>
      <c r="AA6" s="60"/>
      <c r="AB6" s="60"/>
      <c r="AC6" s="60"/>
      <c r="AD6" s="60"/>
      <c r="AE6" s="60">
        <f>AE7</f>
        <v>44333</v>
      </c>
      <c r="AF6" s="60"/>
      <c r="AG6" s="60"/>
      <c r="AH6" s="60"/>
      <c r="AI6" s="60"/>
      <c r="AJ6" s="60"/>
      <c r="AK6" s="60"/>
      <c r="AL6" s="60">
        <f>AL7</f>
        <v>44340</v>
      </c>
      <c r="AM6" s="60"/>
      <c r="AN6" s="60"/>
      <c r="AO6" s="60"/>
      <c r="AP6" s="60"/>
      <c r="AQ6" s="60"/>
      <c r="AR6" s="60"/>
      <c r="AS6" s="60">
        <f>AS7</f>
        <v>44347</v>
      </c>
      <c r="AT6" s="60"/>
      <c r="AU6" s="60"/>
      <c r="AV6" s="60"/>
      <c r="AW6" s="60"/>
      <c r="AX6" s="60"/>
      <c r="AY6" s="60"/>
      <c r="AZ6" s="60">
        <f>AZ7</f>
        <v>44354</v>
      </c>
      <c r="BA6" s="60"/>
      <c r="BB6" s="60"/>
      <c r="BC6" s="60"/>
      <c r="BD6" s="60"/>
      <c r="BE6" s="60"/>
      <c r="BF6" s="60"/>
      <c r="BG6" s="60">
        <f>BG7</f>
        <v>44361</v>
      </c>
      <c r="BH6" s="60"/>
      <c r="BI6" s="60"/>
      <c r="BJ6" s="60"/>
      <c r="BK6" s="60"/>
      <c r="BL6" s="60"/>
      <c r="BM6" s="60"/>
      <c r="BN6" s="60">
        <f>BN7</f>
        <v>44368</v>
      </c>
      <c r="BO6" s="60"/>
      <c r="BP6" s="60"/>
      <c r="BQ6" s="60"/>
      <c r="BR6" s="60"/>
      <c r="BS6" s="60"/>
      <c r="BT6" s="60"/>
      <c r="BU6" s="60">
        <f>BU7</f>
        <v>44375</v>
      </c>
      <c r="BV6" s="60"/>
      <c r="BW6" s="60"/>
      <c r="BX6" s="60"/>
      <c r="BY6" s="60"/>
      <c r="BZ6" s="60"/>
      <c r="CA6" s="60"/>
    </row>
    <row r="7" spans="1:79" ht="13.8" x14ac:dyDescent="0.3">
      <c r="A7" s="14"/>
      <c r="B7" s="12"/>
      <c r="C7" s="12"/>
      <c r="D7" s="12"/>
      <c r="E7" s="12"/>
      <c r="F7" s="12"/>
      <c r="G7" s="65" cm="1">
        <f t="array" aca="1" ref="G7" ca="1">Days</f>
        <v>36</v>
      </c>
      <c r="H7" s="12"/>
      <c r="I7" s="12"/>
      <c r="J7" s="15">
        <f>C4-WEEKDAY(C4,1)+2+7*(AN2-1)</f>
        <v>44312</v>
      </c>
      <c r="K7" s="16">
        <f t="shared" ref="K7:BM7" si="0">J7+1</f>
        <v>44313</v>
      </c>
      <c r="L7" s="16">
        <f t="shared" si="0"/>
        <v>44314</v>
      </c>
      <c r="M7" s="16">
        <f t="shared" si="0"/>
        <v>44315</v>
      </c>
      <c r="N7" s="16">
        <f t="shared" si="0"/>
        <v>44316</v>
      </c>
      <c r="O7" s="16">
        <f t="shared" si="0"/>
        <v>44317</v>
      </c>
      <c r="P7" s="17">
        <f t="shared" si="0"/>
        <v>44318</v>
      </c>
      <c r="Q7" s="15">
        <f t="shared" si="0"/>
        <v>44319</v>
      </c>
      <c r="R7" s="16">
        <f t="shared" si="0"/>
        <v>44320</v>
      </c>
      <c r="S7" s="16">
        <f t="shared" si="0"/>
        <v>44321</v>
      </c>
      <c r="T7" s="16">
        <f t="shared" si="0"/>
        <v>44322</v>
      </c>
      <c r="U7" s="16">
        <f t="shared" si="0"/>
        <v>44323</v>
      </c>
      <c r="V7" s="16">
        <f t="shared" si="0"/>
        <v>44324</v>
      </c>
      <c r="W7" s="17">
        <f t="shared" si="0"/>
        <v>44325</v>
      </c>
      <c r="X7" s="15">
        <f t="shared" si="0"/>
        <v>44326</v>
      </c>
      <c r="Y7" s="16">
        <f t="shared" si="0"/>
        <v>44327</v>
      </c>
      <c r="Z7" s="16">
        <f t="shared" si="0"/>
        <v>44328</v>
      </c>
      <c r="AA7" s="16">
        <f t="shared" si="0"/>
        <v>44329</v>
      </c>
      <c r="AB7" s="16">
        <f t="shared" si="0"/>
        <v>44330</v>
      </c>
      <c r="AC7" s="16">
        <f t="shared" ref="AC7" si="1">AB7+1</f>
        <v>44331</v>
      </c>
      <c r="AD7" s="16">
        <f t="shared" ref="AD7" si="2">AC7+1</f>
        <v>44332</v>
      </c>
      <c r="AE7" s="16">
        <f t="shared" ref="AE7" si="3">AD7+1</f>
        <v>44333</v>
      </c>
      <c r="AF7" s="16">
        <f t="shared" ref="AF7" si="4">AE7+1</f>
        <v>44334</v>
      </c>
      <c r="AG7" s="16">
        <f t="shared" ref="AG7" si="5">AF7+1</f>
        <v>44335</v>
      </c>
      <c r="AH7" s="16">
        <f t="shared" ref="AH7" si="6">AG7+1</f>
        <v>44336</v>
      </c>
      <c r="AI7" s="16">
        <f t="shared" si="0"/>
        <v>44337</v>
      </c>
      <c r="AJ7" s="16">
        <f t="shared" si="0"/>
        <v>44338</v>
      </c>
      <c r="AK7" s="17">
        <f t="shared" si="0"/>
        <v>44339</v>
      </c>
      <c r="AL7" s="15">
        <f t="shared" si="0"/>
        <v>44340</v>
      </c>
      <c r="AM7" s="16">
        <f t="shared" si="0"/>
        <v>44341</v>
      </c>
      <c r="AN7" s="16">
        <f t="shared" si="0"/>
        <v>44342</v>
      </c>
      <c r="AO7" s="16">
        <f t="shared" si="0"/>
        <v>44343</v>
      </c>
      <c r="AP7" s="16">
        <f t="shared" si="0"/>
        <v>44344</v>
      </c>
      <c r="AQ7" s="16">
        <f t="shared" si="0"/>
        <v>44345</v>
      </c>
      <c r="AR7" s="17">
        <f t="shared" si="0"/>
        <v>44346</v>
      </c>
      <c r="AS7" s="15">
        <f t="shared" si="0"/>
        <v>44347</v>
      </c>
      <c r="AT7" s="16">
        <f t="shared" si="0"/>
        <v>44348</v>
      </c>
      <c r="AU7" s="16">
        <f t="shared" si="0"/>
        <v>44349</v>
      </c>
      <c r="AV7" s="16">
        <f t="shared" si="0"/>
        <v>44350</v>
      </c>
      <c r="AW7" s="16">
        <f t="shared" si="0"/>
        <v>44351</v>
      </c>
      <c r="AX7" s="16">
        <f t="shared" si="0"/>
        <v>44352</v>
      </c>
      <c r="AY7" s="17">
        <f t="shared" si="0"/>
        <v>44353</v>
      </c>
      <c r="AZ7" s="15">
        <f t="shared" si="0"/>
        <v>44354</v>
      </c>
      <c r="BA7" s="16">
        <f t="shared" si="0"/>
        <v>44355</v>
      </c>
      <c r="BB7" s="16">
        <f t="shared" si="0"/>
        <v>44356</v>
      </c>
      <c r="BC7" s="16">
        <f t="shared" si="0"/>
        <v>44357</v>
      </c>
      <c r="BD7" s="16">
        <f t="shared" si="0"/>
        <v>44358</v>
      </c>
      <c r="BE7" s="16">
        <f t="shared" si="0"/>
        <v>44359</v>
      </c>
      <c r="BF7" s="17">
        <f t="shared" si="0"/>
        <v>44360</v>
      </c>
      <c r="BG7" s="15">
        <f t="shared" si="0"/>
        <v>44361</v>
      </c>
      <c r="BH7" s="16">
        <f t="shared" si="0"/>
        <v>44362</v>
      </c>
      <c r="BI7" s="16">
        <f t="shared" si="0"/>
        <v>44363</v>
      </c>
      <c r="BJ7" s="16">
        <f t="shared" si="0"/>
        <v>44364</v>
      </c>
      <c r="BK7" s="16">
        <f t="shared" si="0"/>
        <v>44365</v>
      </c>
      <c r="BL7" s="16">
        <f t="shared" si="0"/>
        <v>44366</v>
      </c>
      <c r="BM7" s="17">
        <f t="shared" si="0"/>
        <v>44367</v>
      </c>
      <c r="BN7" s="15">
        <f t="shared" ref="BN7" si="7">BM7+1</f>
        <v>44368</v>
      </c>
      <c r="BO7" s="16">
        <f t="shared" ref="BO7" si="8">BN7+1</f>
        <v>44369</v>
      </c>
      <c r="BP7" s="16">
        <f t="shared" ref="BP7" si="9">BO7+1</f>
        <v>44370</v>
      </c>
      <c r="BQ7" s="16">
        <f t="shared" ref="BQ7" si="10">BP7+1</f>
        <v>44371</v>
      </c>
      <c r="BR7" s="16">
        <f t="shared" ref="BR7" si="11">BQ7+1</f>
        <v>44372</v>
      </c>
      <c r="BS7" s="16">
        <f t="shared" ref="BS7" si="12">BR7+1</f>
        <v>44373</v>
      </c>
      <c r="BT7" s="17">
        <f t="shared" ref="BT7" si="13">BS7+1</f>
        <v>44374</v>
      </c>
      <c r="BU7" s="15">
        <f t="shared" ref="BU7" si="14">BT7+1</f>
        <v>44375</v>
      </c>
      <c r="BV7" s="16">
        <f t="shared" ref="BV7" si="15">BU7+1</f>
        <v>44376</v>
      </c>
      <c r="BW7" s="16">
        <f t="shared" ref="BW7" si="16">BV7+1</f>
        <v>44377</v>
      </c>
      <c r="BX7" s="16">
        <f t="shared" ref="BX7" si="17">BW7+1</f>
        <v>44378</v>
      </c>
      <c r="BY7" s="16">
        <f t="shared" ref="BY7" si="18">BX7+1</f>
        <v>44379</v>
      </c>
      <c r="BZ7" s="16">
        <f t="shared" ref="BZ7" si="19">BY7+1</f>
        <v>44380</v>
      </c>
      <c r="CA7" s="17">
        <f t="shared" ref="CA7" si="20">BZ7+1</f>
        <v>44381</v>
      </c>
    </row>
    <row r="8" spans="1:79" s="25" customFormat="1" ht="24.6" thickBot="1" x14ac:dyDescent="0.3">
      <c r="A8" s="18" t="s">
        <v>2</v>
      </c>
      <c r="B8" s="19" t="s">
        <v>3</v>
      </c>
      <c r="C8" s="20" t="s">
        <v>4</v>
      </c>
      <c r="D8" s="21" t="s">
        <v>5</v>
      </c>
      <c r="E8" s="21" t="s">
        <v>6</v>
      </c>
      <c r="F8" s="20" t="s">
        <v>7</v>
      </c>
      <c r="G8" s="20" t="s">
        <v>8</v>
      </c>
      <c r="H8" s="20" t="s">
        <v>9</v>
      </c>
      <c r="I8" s="20"/>
      <c r="J8" s="22" t="str">
        <f t="shared" ref="J8:BM8" si="21">CHOOSE(WEEKDAY(J7,1),"S","M","T","W","T","F","S")</f>
        <v>M</v>
      </c>
      <c r="K8" s="23" t="str">
        <f t="shared" si="21"/>
        <v>T</v>
      </c>
      <c r="L8" s="23" t="str">
        <f t="shared" si="21"/>
        <v>W</v>
      </c>
      <c r="M8" s="23" t="str">
        <f t="shared" si="21"/>
        <v>T</v>
      </c>
      <c r="N8" s="23" t="str">
        <f t="shared" si="21"/>
        <v>F</v>
      </c>
      <c r="O8" s="23" t="str">
        <f t="shared" si="21"/>
        <v>S</v>
      </c>
      <c r="P8" s="24" t="str">
        <f t="shared" si="21"/>
        <v>S</v>
      </c>
      <c r="Q8" s="22" t="str">
        <f t="shared" si="21"/>
        <v>M</v>
      </c>
      <c r="R8" s="23" t="str">
        <f t="shared" si="21"/>
        <v>T</v>
      </c>
      <c r="S8" s="23" t="str">
        <f t="shared" si="21"/>
        <v>W</v>
      </c>
      <c r="T8" s="23" t="str">
        <f t="shared" si="21"/>
        <v>T</v>
      </c>
      <c r="U8" s="23" t="str">
        <f t="shared" si="21"/>
        <v>F</v>
      </c>
      <c r="V8" s="23" t="str">
        <f t="shared" si="21"/>
        <v>S</v>
      </c>
      <c r="W8" s="24" t="str">
        <f t="shared" si="21"/>
        <v>S</v>
      </c>
      <c r="X8" s="22" t="str">
        <f t="shared" si="21"/>
        <v>M</v>
      </c>
      <c r="Y8" s="23" t="str">
        <f t="shared" si="21"/>
        <v>T</v>
      </c>
      <c r="Z8" s="23" t="str">
        <f t="shared" si="21"/>
        <v>W</v>
      </c>
      <c r="AA8" s="23" t="str">
        <f t="shared" si="21"/>
        <v>T</v>
      </c>
      <c r="AB8" s="23" t="str">
        <f t="shared" si="21"/>
        <v>F</v>
      </c>
      <c r="AC8" s="23" t="str">
        <f>CHOOSE(WEEKDAY(AB2,1),"S","M","T","W","T","F","S")</f>
        <v>S</v>
      </c>
      <c r="AD8" s="24" t="str">
        <f t="shared" si="21"/>
        <v>S</v>
      </c>
      <c r="AE8" s="22" t="str">
        <f t="shared" si="21"/>
        <v>M</v>
      </c>
      <c r="AF8" s="23" t="str">
        <f t="shared" si="21"/>
        <v>T</v>
      </c>
      <c r="AG8" s="23" t="str">
        <f t="shared" si="21"/>
        <v>W</v>
      </c>
      <c r="AH8" s="23" t="str">
        <f t="shared" si="21"/>
        <v>T</v>
      </c>
      <c r="AI8" s="23" t="str">
        <f t="shared" si="21"/>
        <v>F</v>
      </c>
      <c r="AJ8" s="23" t="str">
        <f t="shared" si="21"/>
        <v>S</v>
      </c>
      <c r="AK8" s="24" t="str">
        <f t="shared" si="21"/>
        <v>S</v>
      </c>
      <c r="AL8" s="22" t="str">
        <f t="shared" si="21"/>
        <v>M</v>
      </c>
      <c r="AM8" s="23" t="str">
        <f t="shared" si="21"/>
        <v>T</v>
      </c>
      <c r="AN8" s="23" t="str">
        <f t="shared" si="21"/>
        <v>W</v>
      </c>
      <c r="AO8" s="23" t="str">
        <f t="shared" si="21"/>
        <v>T</v>
      </c>
      <c r="AP8" s="23" t="str">
        <f t="shared" si="21"/>
        <v>F</v>
      </c>
      <c r="AQ8" s="23" t="str">
        <f t="shared" si="21"/>
        <v>S</v>
      </c>
      <c r="AR8" s="24" t="str">
        <f t="shared" si="21"/>
        <v>S</v>
      </c>
      <c r="AS8" s="22" t="str">
        <f t="shared" si="21"/>
        <v>M</v>
      </c>
      <c r="AT8" s="23" t="str">
        <f t="shared" si="21"/>
        <v>T</v>
      </c>
      <c r="AU8" s="23" t="str">
        <f t="shared" si="21"/>
        <v>W</v>
      </c>
      <c r="AV8" s="23" t="str">
        <f t="shared" si="21"/>
        <v>T</v>
      </c>
      <c r="AW8" s="23" t="str">
        <f t="shared" si="21"/>
        <v>F</v>
      </c>
      <c r="AX8" s="23" t="str">
        <f t="shared" si="21"/>
        <v>S</v>
      </c>
      <c r="AY8" s="24" t="str">
        <f t="shared" si="21"/>
        <v>S</v>
      </c>
      <c r="AZ8" s="22" t="str">
        <f t="shared" si="21"/>
        <v>M</v>
      </c>
      <c r="BA8" s="23" t="str">
        <f t="shared" si="21"/>
        <v>T</v>
      </c>
      <c r="BB8" s="23" t="str">
        <f t="shared" si="21"/>
        <v>W</v>
      </c>
      <c r="BC8" s="23" t="str">
        <f t="shared" si="21"/>
        <v>T</v>
      </c>
      <c r="BD8" s="23" t="str">
        <f t="shared" si="21"/>
        <v>F</v>
      </c>
      <c r="BE8" s="23" t="str">
        <f t="shared" si="21"/>
        <v>S</v>
      </c>
      <c r="BF8" s="24" t="str">
        <f t="shared" si="21"/>
        <v>S</v>
      </c>
      <c r="BG8" s="22" t="str">
        <f t="shared" si="21"/>
        <v>M</v>
      </c>
      <c r="BH8" s="23" t="str">
        <f t="shared" si="21"/>
        <v>T</v>
      </c>
      <c r="BI8" s="23" t="str">
        <f t="shared" si="21"/>
        <v>W</v>
      </c>
      <c r="BJ8" s="23" t="str">
        <f t="shared" si="21"/>
        <v>T</v>
      </c>
      <c r="BK8" s="23" t="str">
        <f t="shared" si="21"/>
        <v>F</v>
      </c>
      <c r="BL8" s="23" t="str">
        <f t="shared" si="21"/>
        <v>S</v>
      </c>
      <c r="BM8" s="24" t="str">
        <f t="shared" si="21"/>
        <v>S</v>
      </c>
      <c r="BN8" s="22" t="str">
        <f t="shared" ref="BN8:BT8" si="22">CHOOSE(WEEKDAY(BN7,1),"S","M","T","W","T","F","S")</f>
        <v>M</v>
      </c>
      <c r="BO8" s="23" t="str">
        <f t="shared" si="22"/>
        <v>T</v>
      </c>
      <c r="BP8" s="23" t="str">
        <f t="shared" si="22"/>
        <v>W</v>
      </c>
      <c r="BQ8" s="23" t="str">
        <f t="shared" si="22"/>
        <v>T</v>
      </c>
      <c r="BR8" s="23" t="str">
        <f t="shared" si="22"/>
        <v>F</v>
      </c>
      <c r="BS8" s="23" t="str">
        <f t="shared" si="22"/>
        <v>S</v>
      </c>
      <c r="BT8" s="24" t="str">
        <f t="shared" si="22"/>
        <v>S</v>
      </c>
      <c r="BU8" s="22" t="str">
        <f t="shared" ref="BU8:CA8" si="23">CHOOSE(WEEKDAY(BU7,1),"S","M","T","W","T","F","S")</f>
        <v>M</v>
      </c>
      <c r="BV8" s="23" t="str">
        <f t="shared" si="23"/>
        <v>T</v>
      </c>
      <c r="BW8" s="23" t="str">
        <f t="shared" si="23"/>
        <v>W</v>
      </c>
      <c r="BX8" s="23" t="str">
        <f t="shared" si="23"/>
        <v>T</v>
      </c>
      <c r="BY8" s="23" t="str">
        <f t="shared" si="23"/>
        <v>F</v>
      </c>
      <c r="BZ8" s="23" t="str">
        <f t="shared" si="23"/>
        <v>S</v>
      </c>
      <c r="CA8" s="24" t="str">
        <f t="shared" si="23"/>
        <v>S</v>
      </c>
    </row>
    <row r="9" spans="1:79" s="46" customFormat="1" ht="18" x14ac:dyDescent="0.25">
      <c r="A9" s="26" t="str">
        <f>IF(ISERROR(VALUE(SUBSTITUTE(prevWBS,".",""))),"1",IF(ISERROR(FIND("`",SUBSTITUTE(prevWBS,".","`",1))),TEXT(VALUE(prevWBS)+1,"#"),TEXT(VALUE(LEFT(prevWBS,FIND("`",SUBSTITUTE(prevWBS,".","`",1))-1))+1,"#")))</f>
        <v>1</v>
      </c>
      <c r="B9" s="27" t="s">
        <v>10</v>
      </c>
      <c r="C9" s="28"/>
      <c r="D9" s="29"/>
      <c r="E9" s="30" t="str">
        <f>IF(ISBLANK(D9)," - ",IF(F9=0,D9,D9+F9-1))</f>
        <v xml:space="preserve"> - </v>
      </c>
      <c r="F9" s="31"/>
      <c r="G9" s="32"/>
      <c r="H9" s="33" t="str">
        <f t="shared" ref="H9:H33" si="24">IF(OR(E9=0,D9=0)," - ",NETWORKDAYS(D9,E9))</f>
        <v xml:space="preserve"> - </v>
      </c>
      <c r="I9" s="34"/>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row>
    <row r="10" spans="1:79" s="46" customFormat="1" ht="18" x14ac:dyDescent="0.25">
      <c r="A10" s="36" t="str">
        <f t="shared" ref="A10:A23" si="2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10" s="37" t="s">
        <v>33</v>
      </c>
      <c r="C10" s="38" t="s">
        <v>34</v>
      </c>
      <c r="D10" s="39">
        <f>DateOfReference</f>
        <v>44316</v>
      </c>
      <c r="E10" s="40">
        <f>IF(ISBLANK(D10)," - ",IF(F10=0,D10,D10+F10-1))</f>
        <v>44320</v>
      </c>
      <c r="F10" s="41">
        <v>5</v>
      </c>
      <c r="G10" s="48">
        <v>0.4</v>
      </c>
      <c r="H10" s="42">
        <f t="shared" si="24"/>
        <v>3</v>
      </c>
      <c r="I10" s="43"/>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row>
    <row r="11" spans="1:79" s="46" customFormat="1" ht="18" x14ac:dyDescent="0.25">
      <c r="A11" s="36" t="str">
        <f t="shared" si="25"/>
        <v>1.2</v>
      </c>
      <c r="B11" s="37" t="s">
        <v>33</v>
      </c>
      <c r="C11" s="38" t="s">
        <v>34</v>
      </c>
      <c r="D11" s="39">
        <v>44318</v>
      </c>
      <c r="E11" s="40">
        <f t="shared" ref="E11:E33" si="26">IF(ISBLANK(D11)," - ",IF(F11=0,D11,D11+F11-1))</f>
        <v>44323</v>
      </c>
      <c r="F11" s="41">
        <v>6</v>
      </c>
      <c r="G11" s="48">
        <v>0.75</v>
      </c>
      <c r="H11" s="42">
        <f t="shared" si="24"/>
        <v>5</v>
      </c>
      <c r="I11" s="43"/>
      <c r="J11" s="79"/>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1"/>
    </row>
    <row r="12" spans="1:79" s="46" customFormat="1" ht="18" x14ac:dyDescent="0.25">
      <c r="A12" s="36" t="str">
        <f t="shared" si="25"/>
        <v>1.3</v>
      </c>
      <c r="B12" s="37" t="s">
        <v>33</v>
      </c>
      <c r="C12" s="38" t="s">
        <v>34</v>
      </c>
      <c r="D12" s="39">
        <v>44321</v>
      </c>
      <c r="E12" s="40">
        <f t="shared" si="26"/>
        <v>44324</v>
      </c>
      <c r="F12" s="41">
        <v>4</v>
      </c>
      <c r="G12" s="48">
        <v>0</v>
      </c>
      <c r="H12" s="42">
        <f t="shared" si="24"/>
        <v>3</v>
      </c>
      <c r="I12" s="43"/>
      <c r="J12" s="82"/>
      <c r="K12" s="44"/>
      <c r="L12" s="45"/>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83"/>
    </row>
    <row r="13" spans="1:79" s="46" customFormat="1" ht="18" x14ac:dyDescent="0.25">
      <c r="A13" s="36" t="str">
        <f t="shared" si="25"/>
        <v>1.4</v>
      </c>
      <c r="B13" s="37" t="s">
        <v>33</v>
      </c>
      <c r="C13" s="38" t="s">
        <v>34</v>
      </c>
      <c r="D13" s="39">
        <v>43132</v>
      </c>
      <c r="E13" s="40">
        <f t="shared" si="26"/>
        <v>43135</v>
      </c>
      <c r="F13" s="41">
        <v>4</v>
      </c>
      <c r="G13" s="48">
        <v>0.75</v>
      </c>
      <c r="H13" s="42">
        <f t="shared" si="24"/>
        <v>2</v>
      </c>
      <c r="I13" s="43"/>
      <c r="J13" s="82"/>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83"/>
    </row>
    <row r="14" spans="1:79" s="46" customFormat="1" ht="18" x14ac:dyDescent="0.25">
      <c r="A14" s="36" t="str">
        <f t="shared" si="25"/>
        <v>1.5</v>
      </c>
      <c r="B14" s="37" t="s">
        <v>33</v>
      </c>
      <c r="C14" s="38" t="s">
        <v>34</v>
      </c>
      <c r="D14" s="39">
        <v>43133</v>
      </c>
      <c r="E14" s="40">
        <f t="shared" si="26"/>
        <v>43134</v>
      </c>
      <c r="F14" s="41">
        <v>2</v>
      </c>
      <c r="G14" s="48">
        <v>0.5</v>
      </c>
      <c r="H14" s="42">
        <f t="shared" si="24"/>
        <v>1</v>
      </c>
      <c r="I14" s="43"/>
      <c r="J14" s="82"/>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83"/>
    </row>
    <row r="15" spans="1:79" s="46" customFormat="1" ht="18" x14ac:dyDescent="0.25">
      <c r="A15" s="36" t="str">
        <f t="shared" si="25"/>
        <v>1.6</v>
      </c>
      <c r="B15" s="37" t="s">
        <v>33</v>
      </c>
      <c r="C15" s="38" t="s">
        <v>34</v>
      </c>
      <c r="D15" s="39">
        <v>43135</v>
      </c>
      <c r="E15" s="40">
        <f t="shared" si="26"/>
        <v>43137</v>
      </c>
      <c r="F15" s="41">
        <v>3</v>
      </c>
      <c r="G15" s="48">
        <v>0.5</v>
      </c>
      <c r="H15" s="42">
        <f t="shared" si="24"/>
        <v>2</v>
      </c>
      <c r="I15" s="43"/>
      <c r="J15" s="82"/>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83"/>
    </row>
    <row r="16" spans="1:79" s="46" customFormat="1" ht="18" x14ac:dyDescent="0.25">
      <c r="A16" s="36" t="str">
        <f t="shared" si="25"/>
        <v>1.7</v>
      </c>
      <c r="B16" s="37" t="s">
        <v>33</v>
      </c>
      <c r="C16" s="38" t="s">
        <v>34</v>
      </c>
      <c r="D16" s="39">
        <v>43409</v>
      </c>
      <c r="E16" s="40">
        <f t="shared" si="26"/>
        <v>43413</v>
      </c>
      <c r="F16" s="41">
        <v>5</v>
      </c>
      <c r="G16" s="48">
        <v>0</v>
      </c>
      <c r="H16" s="42">
        <f t="shared" si="24"/>
        <v>5</v>
      </c>
      <c r="I16" s="43"/>
      <c r="J16" s="82"/>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83"/>
    </row>
    <row r="17" spans="1:79" s="46" customFormat="1" ht="18" x14ac:dyDescent="0.25">
      <c r="A17" s="36" t="str">
        <f t="shared" si="25"/>
        <v>1.8</v>
      </c>
      <c r="B17" s="37" t="s">
        <v>33</v>
      </c>
      <c r="C17" s="38" t="s">
        <v>34</v>
      </c>
      <c r="D17" s="39">
        <v>43134</v>
      </c>
      <c r="E17" s="40">
        <f t="shared" si="26"/>
        <v>43140</v>
      </c>
      <c r="F17" s="41">
        <v>7</v>
      </c>
      <c r="G17" s="48">
        <v>0</v>
      </c>
      <c r="H17" s="42">
        <f t="shared" si="24"/>
        <v>5</v>
      </c>
      <c r="I17" s="43"/>
      <c r="J17" s="82"/>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83"/>
    </row>
    <row r="18" spans="1:79" s="46" customFormat="1" ht="18" x14ac:dyDescent="0.25">
      <c r="A18" s="36" t="str">
        <f t="shared" si="25"/>
        <v>1.9</v>
      </c>
      <c r="B18" s="37" t="s">
        <v>33</v>
      </c>
      <c r="C18" s="38" t="s">
        <v>34</v>
      </c>
      <c r="D18" s="39">
        <v>43141</v>
      </c>
      <c r="E18" s="40">
        <f t="shared" si="26"/>
        <v>43147</v>
      </c>
      <c r="F18" s="41">
        <v>7</v>
      </c>
      <c r="G18" s="48">
        <v>0</v>
      </c>
      <c r="H18" s="42">
        <f t="shared" si="24"/>
        <v>5</v>
      </c>
      <c r="I18" s="43"/>
      <c r="J18" s="82"/>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83"/>
    </row>
    <row r="19" spans="1:79" s="46" customFormat="1" ht="18" x14ac:dyDescent="0.25">
      <c r="A19" s="36" t="str">
        <f t="shared" si="25"/>
        <v>1.10</v>
      </c>
      <c r="B19" s="37" t="s">
        <v>33</v>
      </c>
      <c r="C19" s="38" t="s">
        <v>34</v>
      </c>
      <c r="D19" s="39">
        <v>43141</v>
      </c>
      <c r="E19" s="40">
        <f t="shared" si="26"/>
        <v>43144</v>
      </c>
      <c r="F19" s="41">
        <v>4</v>
      </c>
      <c r="G19" s="48">
        <v>0</v>
      </c>
      <c r="H19" s="42">
        <f t="shared" si="24"/>
        <v>2</v>
      </c>
      <c r="I19" s="43"/>
      <c r="J19" s="82"/>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83"/>
    </row>
    <row r="20" spans="1:79" s="46" customFormat="1" ht="18" x14ac:dyDescent="0.25">
      <c r="A20" s="36" t="str">
        <f t="shared" si="25"/>
        <v>1.11</v>
      </c>
      <c r="B20" s="37" t="s">
        <v>33</v>
      </c>
      <c r="C20" s="38" t="s">
        <v>34</v>
      </c>
      <c r="D20" s="39">
        <v>43145</v>
      </c>
      <c r="E20" s="40">
        <f t="shared" si="26"/>
        <v>43147</v>
      </c>
      <c r="F20" s="41">
        <v>3</v>
      </c>
      <c r="G20" s="48">
        <v>0</v>
      </c>
      <c r="H20" s="42">
        <f t="shared" si="24"/>
        <v>3</v>
      </c>
      <c r="I20" s="43"/>
      <c r="J20" s="82"/>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83"/>
    </row>
    <row r="21" spans="1:79" s="46" customFormat="1" ht="18" x14ac:dyDescent="0.25">
      <c r="A21" s="36" t="str">
        <f t="shared" si="25"/>
        <v>1.12</v>
      </c>
      <c r="B21" s="37" t="s">
        <v>33</v>
      </c>
      <c r="C21" s="38" t="s">
        <v>34</v>
      </c>
      <c r="D21" s="39">
        <v>43145</v>
      </c>
      <c r="E21" s="40">
        <f t="shared" si="26"/>
        <v>43147</v>
      </c>
      <c r="F21" s="41">
        <v>3</v>
      </c>
      <c r="G21" s="48">
        <v>0</v>
      </c>
      <c r="H21" s="42">
        <f t="shared" si="24"/>
        <v>3</v>
      </c>
      <c r="I21" s="43"/>
      <c r="J21" s="82"/>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83"/>
    </row>
    <row r="22" spans="1:79" s="46" customFormat="1" ht="18" x14ac:dyDescent="0.25">
      <c r="A22" s="36" t="str">
        <f t="shared" si="25"/>
        <v>1.13</v>
      </c>
      <c r="B22" s="37" t="s">
        <v>33</v>
      </c>
      <c r="C22" s="38" t="s">
        <v>34</v>
      </c>
      <c r="D22" s="39">
        <v>43148</v>
      </c>
      <c r="E22" s="40">
        <f t="shared" si="26"/>
        <v>43153</v>
      </c>
      <c r="F22" s="41">
        <v>6</v>
      </c>
      <c r="G22" s="48">
        <v>0</v>
      </c>
      <c r="H22" s="42">
        <f t="shared" si="24"/>
        <v>4</v>
      </c>
      <c r="I22" s="43"/>
      <c r="J22" s="82"/>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83"/>
    </row>
    <row r="23" spans="1:79" s="46" customFormat="1" ht="18" x14ac:dyDescent="0.25">
      <c r="A23" s="36" t="str">
        <f t="shared" si="25"/>
        <v>1.14</v>
      </c>
      <c r="B23" s="37" t="s">
        <v>33</v>
      </c>
      <c r="C23" s="38" t="s">
        <v>34</v>
      </c>
      <c r="D23" s="39">
        <v>43154</v>
      </c>
      <c r="E23" s="40">
        <f t="shared" si="26"/>
        <v>43156</v>
      </c>
      <c r="F23" s="41">
        <v>3</v>
      </c>
      <c r="G23" s="48">
        <v>0</v>
      </c>
      <c r="H23" s="42">
        <f t="shared" si="24"/>
        <v>1</v>
      </c>
      <c r="I23" s="43"/>
      <c r="J23" s="82"/>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83"/>
    </row>
    <row r="24" spans="1:79" s="46" customFormat="1" ht="18" x14ac:dyDescent="0.25">
      <c r="A24" s="36" t="str">
        <f t="shared" ref="A24:A33" si="27">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1.15</v>
      </c>
      <c r="B24" s="37" t="s">
        <v>33</v>
      </c>
      <c r="C24" s="38" t="s">
        <v>34</v>
      </c>
      <c r="D24" s="39">
        <v>43141</v>
      </c>
      <c r="E24" s="40">
        <f t="shared" si="26"/>
        <v>43144</v>
      </c>
      <c r="F24" s="41">
        <v>4</v>
      </c>
      <c r="G24" s="48">
        <v>0</v>
      </c>
      <c r="H24" s="42">
        <f t="shared" si="24"/>
        <v>2</v>
      </c>
      <c r="I24" s="43"/>
      <c r="J24" s="82"/>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83"/>
    </row>
    <row r="25" spans="1:79" s="46" customFormat="1" ht="18" x14ac:dyDescent="0.25">
      <c r="A25" s="36" t="str">
        <f t="shared" si="27"/>
        <v>1.16</v>
      </c>
      <c r="B25" s="37" t="s">
        <v>33</v>
      </c>
      <c r="C25" s="38" t="s">
        <v>34</v>
      </c>
      <c r="D25" s="39">
        <v>43145</v>
      </c>
      <c r="E25" s="40">
        <f t="shared" si="26"/>
        <v>43147</v>
      </c>
      <c r="F25" s="41">
        <v>3</v>
      </c>
      <c r="G25" s="48">
        <v>0</v>
      </c>
      <c r="H25" s="42">
        <f t="shared" si="24"/>
        <v>3</v>
      </c>
      <c r="I25" s="43"/>
      <c r="J25" s="82"/>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83"/>
    </row>
    <row r="26" spans="1:79" s="46" customFormat="1" ht="18" x14ac:dyDescent="0.25">
      <c r="A26" s="36" t="str">
        <f t="shared" si="27"/>
        <v>1.17</v>
      </c>
      <c r="B26" s="37" t="s">
        <v>33</v>
      </c>
      <c r="C26" s="38" t="s">
        <v>34</v>
      </c>
      <c r="D26" s="39">
        <v>43145</v>
      </c>
      <c r="E26" s="40">
        <f t="shared" si="26"/>
        <v>43147</v>
      </c>
      <c r="F26" s="41">
        <v>3</v>
      </c>
      <c r="G26" s="48">
        <v>0</v>
      </c>
      <c r="H26" s="42">
        <f t="shared" si="24"/>
        <v>3</v>
      </c>
      <c r="I26" s="43"/>
      <c r="J26" s="82"/>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83"/>
    </row>
    <row r="27" spans="1:79" s="46" customFormat="1" ht="18" x14ac:dyDescent="0.25">
      <c r="A27" s="36" t="str">
        <f t="shared" si="27"/>
        <v>1.18</v>
      </c>
      <c r="B27" s="37" t="s">
        <v>33</v>
      </c>
      <c r="C27" s="38" t="s">
        <v>34</v>
      </c>
      <c r="D27" s="39">
        <v>43148</v>
      </c>
      <c r="E27" s="40">
        <f t="shared" si="26"/>
        <v>43153</v>
      </c>
      <c r="F27" s="41">
        <v>6</v>
      </c>
      <c r="G27" s="48">
        <v>0</v>
      </c>
      <c r="H27" s="42">
        <f t="shared" si="24"/>
        <v>4</v>
      </c>
      <c r="I27" s="43"/>
      <c r="J27" s="82"/>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83"/>
    </row>
    <row r="28" spans="1:79" s="46" customFormat="1" ht="18" x14ac:dyDescent="0.25">
      <c r="A28" s="36" t="str">
        <f t="shared" si="27"/>
        <v>1.19</v>
      </c>
      <c r="B28" s="37" t="s">
        <v>33</v>
      </c>
      <c r="C28" s="38" t="s">
        <v>34</v>
      </c>
      <c r="D28" s="39">
        <v>43154</v>
      </c>
      <c r="E28" s="40">
        <f t="shared" si="26"/>
        <v>43156</v>
      </c>
      <c r="F28" s="41">
        <v>3</v>
      </c>
      <c r="G28" s="48">
        <v>0</v>
      </c>
      <c r="H28" s="42">
        <f t="shared" si="24"/>
        <v>1</v>
      </c>
      <c r="I28" s="43"/>
      <c r="J28" s="82"/>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83"/>
    </row>
    <row r="29" spans="1:79" s="46" customFormat="1" ht="18" x14ac:dyDescent="0.25">
      <c r="A29" s="36" t="str">
        <f t="shared" si="27"/>
        <v>1.20</v>
      </c>
      <c r="B29" s="37" t="s">
        <v>33</v>
      </c>
      <c r="C29" s="38" t="s">
        <v>34</v>
      </c>
      <c r="D29" s="39">
        <v>43129</v>
      </c>
      <c r="E29" s="40">
        <f t="shared" si="26"/>
        <v>43129</v>
      </c>
      <c r="F29" s="41">
        <v>1</v>
      </c>
      <c r="G29" s="48">
        <v>0</v>
      </c>
      <c r="H29" s="42">
        <f t="shared" si="24"/>
        <v>1</v>
      </c>
      <c r="I29" s="43"/>
      <c r="J29" s="82"/>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83"/>
    </row>
    <row r="30" spans="1:79" s="46" customFormat="1" ht="18" x14ac:dyDescent="0.25">
      <c r="A30" s="36" t="str">
        <f t="shared" si="27"/>
        <v>1.21</v>
      </c>
      <c r="B30" s="37" t="s">
        <v>33</v>
      </c>
      <c r="C30" s="38" t="s">
        <v>34</v>
      </c>
      <c r="D30" s="39">
        <v>43130</v>
      </c>
      <c r="E30" s="40">
        <f t="shared" si="26"/>
        <v>43130</v>
      </c>
      <c r="F30" s="41">
        <v>1</v>
      </c>
      <c r="G30" s="48">
        <v>0</v>
      </c>
      <c r="H30" s="42">
        <f t="shared" si="24"/>
        <v>1</v>
      </c>
      <c r="I30" s="43"/>
      <c r="J30" s="82"/>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83"/>
    </row>
    <row r="31" spans="1:79" s="46" customFormat="1" ht="18" x14ac:dyDescent="0.25">
      <c r="A31" s="36" t="str">
        <f t="shared" si="27"/>
        <v>1.22</v>
      </c>
      <c r="B31" s="37" t="s">
        <v>33</v>
      </c>
      <c r="C31" s="38" t="s">
        <v>34</v>
      </c>
      <c r="D31" s="39">
        <v>43131</v>
      </c>
      <c r="E31" s="40">
        <f t="shared" si="26"/>
        <v>43131</v>
      </c>
      <c r="F31" s="41">
        <v>1</v>
      </c>
      <c r="G31" s="48">
        <v>0</v>
      </c>
      <c r="H31" s="42">
        <f t="shared" si="24"/>
        <v>1</v>
      </c>
      <c r="I31" s="43"/>
      <c r="J31" s="82"/>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83"/>
    </row>
    <row r="32" spans="1:79" s="46" customFormat="1" ht="18" x14ac:dyDescent="0.25">
      <c r="A32" s="36" t="str">
        <f t="shared" si="27"/>
        <v>1.23</v>
      </c>
      <c r="B32" s="37" t="s">
        <v>33</v>
      </c>
      <c r="C32" s="38" t="s">
        <v>34</v>
      </c>
      <c r="D32" s="39">
        <v>43132</v>
      </c>
      <c r="E32" s="40">
        <f t="shared" si="26"/>
        <v>43132</v>
      </c>
      <c r="F32" s="41">
        <v>1</v>
      </c>
      <c r="G32" s="48">
        <v>0</v>
      </c>
      <c r="H32" s="42">
        <f t="shared" si="24"/>
        <v>1</v>
      </c>
      <c r="I32" s="43"/>
      <c r="J32" s="82"/>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83"/>
    </row>
    <row r="33" spans="1:79" s="46" customFormat="1" ht="18" x14ac:dyDescent="0.25">
      <c r="A33" s="36" t="str">
        <f t="shared" si="27"/>
        <v>1.24</v>
      </c>
      <c r="B33" s="37" t="s">
        <v>33</v>
      </c>
      <c r="C33" s="38" t="s">
        <v>34</v>
      </c>
      <c r="D33" s="39">
        <v>43133</v>
      </c>
      <c r="E33" s="40">
        <f t="shared" si="26"/>
        <v>43133</v>
      </c>
      <c r="F33" s="41">
        <v>1</v>
      </c>
      <c r="G33" s="48">
        <v>0</v>
      </c>
      <c r="H33" s="42">
        <f t="shared" si="24"/>
        <v>1</v>
      </c>
      <c r="I33" s="43"/>
      <c r="J33" s="84"/>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6"/>
    </row>
    <row r="34" spans="1:79" x14ac:dyDescent="0.25">
      <c r="BN34" s="1"/>
      <c r="BO34" s="1"/>
      <c r="BP34" s="1"/>
      <c r="BQ34" s="1"/>
      <c r="BR34" s="1"/>
      <c r="BS34" s="1"/>
      <c r="BT34" s="1"/>
      <c r="BU34" s="1"/>
      <c r="BV34" s="1"/>
      <c r="BW34" s="1"/>
      <c r="BX34" s="1"/>
      <c r="BY34" s="1"/>
      <c r="BZ34" s="1"/>
      <c r="CA34" s="1"/>
    </row>
    <row r="35" spans="1:79" x14ac:dyDescent="0.25">
      <c r="BN35" s="1"/>
      <c r="BO35" s="1"/>
      <c r="BP35" s="1"/>
      <c r="BQ35" s="1"/>
      <c r="BR35" s="1"/>
      <c r="BS35" s="1"/>
      <c r="BT35" s="1"/>
      <c r="BU35" s="1"/>
      <c r="BV35" s="1"/>
      <c r="BW35" s="1"/>
      <c r="BX35" s="1"/>
      <c r="BY35" s="1"/>
      <c r="BZ35" s="1"/>
      <c r="CA35" s="1"/>
    </row>
    <row r="36" spans="1:79" x14ac:dyDescent="0.25">
      <c r="BN36" s="1"/>
      <c r="BO36" s="1"/>
      <c r="BP36" s="1"/>
      <c r="BQ36" s="1"/>
      <c r="BR36" s="1"/>
      <c r="BS36" s="1"/>
      <c r="BT36" s="1"/>
      <c r="BU36" s="1"/>
      <c r="BV36" s="1"/>
      <c r="BW36" s="1"/>
      <c r="BX36" s="1"/>
      <c r="BY36" s="1"/>
      <c r="BZ36" s="1"/>
      <c r="CA36" s="1"/>
    </row>
    <row r="37" spans="1:79" x14ac:dyDescent="0.25">
      <c r="BN37" s="1"/>
      <c r="BO37" s="1"/>
      <c r="BP37" s="1"/>
      <c r="BQ37" s="1"/>
      <c r="BR37" s="1"/>
      <c r="BS37" s="1"/>
      <c r="BT37" s="1"/>
      <c r="BU37" s="1"/>
      <c r="BV37" s="1"/>
      <c r="BW37" s="1"/>
      <c r="BX37" s="1"/>
      <c r="BY37" s="1"/>
      <c r="BZ37" s="1"/>
      <c r="CA37" s="1"/>
    </row>
    <row r="38" spans="1:79" x14ac:dyDescent="0.25">
      <c r="BN38" s="1"/>
      <c r="BO38" s="1"/>
      <c r="BP38" s="1"/>
      <c r="BQ38" s="1"/>
      <c r="BR38" s="1"/>
      <c r="BS38" s="1"/>
      <c r="BT38" s="1"/>
      <c r="BU38" s="1"/>
      <c r="BV38" s="1"/>
      <c r="BW38" s="1"/>
      <c r="BX38" s="1"/>
      <c r="BY38" s="1"/>
      <c r="BZ38" s="1"/>
      <c r="CA38" s="1"/>
    </row>
    <row r="39" spans="1:79" x14ac:dyDescent="0.25">
      <c r="BN39" s="1"/>
      <c r="BO39" s="1"/>
      <c r="BP39" s="1"/>
      <c r="BQ39" s="1"/>
      <c r="BR39" s="1"/>
      <c r="BS39" s="1"/>
      <c r="BT39" s="1"/>
      <c r="BU39" s="1"/>
      <c r="BV39" s="1"/>
      <c r="BW39" s="1"/>
      <c r="BX39" s="1"/>
      <c r="BY39" s="1"/>
      <c r="BZ39" s="1"/>
      <c r="CA39" s="1"/>
    </row>
    <row r="40" spans="1:79" x14ac:dyDescent="0.25">
      <c r="BN40" s="1"/>
      <c r="BO40" s="1"/>
      <c r="BP40" s="1"/>
      <c r="BQ40" s="1"/>
      <c r="BR40" s="1"/>
      <c r="BS40" s="1"/>
      <c r="BT40" s="1"/>
      <c r="BU40" s="1"/>
      <c r="BV40" s="1"/>
      <c r="BW40" s="1"/>
      <c r="BX40" s="1"/>
      <c r="BY40" s="1"/>
      <c r="BZ40" s="1"/>
      <c r="CA40" s="1"/>
    </row>
    <row r="41" spans="1:79" x14ac:dyDescent="0.25">
      <c r="BN41" s="1"/>
      <c r="BO41" s="1"/>
      <c r="BP41" s="1"/>
      <c r="BQ41" s="1"/>
      <c r="BR41" s="1"/>
      <c r="BS41" s="1"/>
      <c r="BT41" s="1"/>
      <c r="BU41" s="1"/>
      <c r="BV41" s="1"/>
      <c r="BW41" s="1"/>
      <c r="BX41" s="1"/>
      <c r="BY41" s="1"/>
      <c r="BZ41" s="1"/>
      <c r="CA41" s="1"/>
    </row>
    <row r="42" spans="1:79" x14ac:dyDescent="0.25">
      <c r="BN42" s="1"/>
      <c r="BO42" s="1"/>
      <c r="BP42" s="1"/>
      <c r="BQ42" s="1"/>
      <c r="BR42" s="1"/>
      <c r="BS42" s="1"/>
      <c r="BT42" s="1"/>
      <c r="BU42" s="1"/>
      <c r="BV42" s="1"/>
      <c r="BW42" s="1"/>
      <c r="BX42" s="1"/>
      <c r="BY42" s="1"/>
      <c r="BZ42" s="1"/>
      <c r="CA42" s="1"/>
    </row>
    <row r="43" spans="1:79" x14ac:dyDescent="0.25">
      <c r="BN43" s="1"/>
      <c r="BO43" s="1"/>
      <c r="BP43" s="1"/>
      <c r="BQ43" s="1"/>
      <c r="BR43" s="1"/>
      <c r="BS43" s="1"/>
      <c r="BT43" s="1"/>
      <c r="BU43" s="1"/>
      <c r="BV43" s="1"/>
      <c r="BW43" s="1"/>
      <c r="BX43" s="1"/>
      <c r="BY43" s="1"/>
      <c r="BZ43" s="1"/>
      <c r="CA43" s="1"/>
    </row>
    <row r="44" spans="1:79" x14ac:dyDescent="0.25">
      <c r="BN44" s="1"/>
      <c r="BO44" s="1"/>
      <c r="BP44" s="1"/>
      <c r="BQ44" s="1"/>
      <c r="BR44" s="1"/>
      <c r="BS44" s="1"/>
      <c r="BT44" s="1"/>
      <c r="BU44" s="1"/>
      <c r="BV44" s="1"/>
      <c r="BW44" s="1"/>
      <c r="BX44" s="1"/>
      <c r="BY44" s="1"/>
      <c r="BZ44" s="1"/>
      <c r="CA44" s="1"/>
    </row>
  </sheetData>
  <sheetProtection formatCells="0" formatColumns="0" formatRows="0" insertRows="0" deleteRows="0"/>
  <mergeCells count="24">
    <mergeCell ref="AS6:AY6"/>
    <mergeCell ref="AZ6:BF6"/>
    <mergeCell ref="BG6:BM6"/>
    <mergeCell ref="AL5:AR5"/>
    <mergeCell ref="AS5:AY5"/>
    <mergeCell ref="AZ5:BF5"/>
    <mergeCell ref="BG5:BM5"/>
    <mergeCell ref="AL6:AR6"/>
    <mergeCell ref="BU5:CA5"/>
    <mergeCell ref="BU6:CA6"/>
    <mergeCell ref="E2:I2"/>
    <mergeCell ref="C5:D5"/>
    <mergeCell ref="BN5:BT5"/>
    <mergeCell ref="BN6:BT6"/>
    <mergeCell ref="AE5:AK5"/>
    <mergeCell ref="C4:D4"/>
    <mergeCell ref="J5:P5"/>
    <mergeCell ref="Q5:W5"/>
    <mergeCell ref="X5:AD5"/>
    <mergeCell ref="C6:D6"/>
    <mergeCell ref="J6:P6"/>
    <mergeCell ref="Q6:W6"/>
    <mergeCell ref="X6:AD6"/>
    <mergeCell ref="AE6:AK6"/>
  </mergeCells>
  <conditionalFormatting sqref="J7:CA8">
    <cfRule type="expression" dxfId="9" priority="2">
      <formula>J$7=$C$5</formula>
    </cfRule>
    <cfRule type="expression" dxfId="8" priority="7">
      <formula>J$7=TODAY()</formula>
    </cfRule>
  </conditionalFormatting>
  <conditionalFormatting sqref="J9:AB33 AD9:CA33">
    <cfRule type="expression" dxfId="7" priority="8">
      <formula>AND($D9&lt;=J$7,ROUNDDOWN(($E9-$D9+1)*$G9,0)+$D9-1&gt;=J$7)</formula>
    </cfRule>
    <cfRule type="expression" dxfId="6" priority="9">
      <formula>AND(NOT(ISBLANK($D9)),$D9&lt;=J$7,$E9&gt;=J$7)</formula>
    </cfRule>
  </conditionalFormatting>
  <conditionalFormatting sqref="J7:CA33">
    <cfRule type="expression" dxfId="5" priority="1">
      <formula>J$7=$C$5</formula>
    </cfRule>
    <cfRule type="expression" dxfId="4" priority="6">
      <formula>J$7=TODAY()</formula>
    </cfRule>
  </conditionalFormatting>
  <conditionalFormatting sqref="G9:G33">
    <cfRule type="iconSet" priority="30">
      <iconSet iconSet="3Symbols">
        <cfvo type="percent" val="0"/>
        <cfvo type="percent" val="33"/>
        <cfvo type="percent" val="67"/>
      </iconSet>
    </cfRule>
  </conditionalFormatting>
  <conditionalFormatting sqref="AC8">
    <cfRule type="expression" dxfId="3" priority="33">
      <formula>AB$2=TODAY()</formula>
    </cfRule>
  </conditionalFormatting>
  <conditionalFormatting sqref="AC9:AC33">
    <cfRule type="expression" dxfId="2" priority="36">
      <formula>AND($D9&lt;=AB$2,ROUNDDOWN(($E9-$D9+1)*$G9,0)+$D9-1&gt;=AB$2)</formula>
    </cfRule>
    <cfRule type="expression" dxfId="1" priority="37">
      <formula>AND(NOT(ISBLANK($D9)),$D9&lt;=AB$2,$E9&gt;=AB$2)</formula>
    </cfRule>
  </conditionalFormatting>
  <conditionalFormatting sqref="AC8:AC33">
    <cfRule type="expression" dxfId="0" priority="40">
      <formula>AB$2=TODAY()</formula>
    </cfRule>
  </conditionalFormatting>
  <pageMargins left="0.25" right="0.25" top="0.5" bottom="0.5" header="0.5" footer="0.25"/>
  <pageSetup scale="63"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defaultSize="0" print="0" autoPict="0">
                <anchor moveWithCells="1">
                  <from>
                    <xdr:col>18</xdr:col>
                    <xdr:colOff>30480</xdr:colOff>
                    <xdr:row>1</xdr:row>
                    <xdr:rowOff>91440</xdr:rowOff>
                  </from>
                  <to>
                    <xdr:col>31</xdr:col>
                    <xdr:colOff>83820</xdr:colOff>
                    <xdr:row>1</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GanttChart</vt:lpstr>
      <vt:lpstr>DateOfReference</vt:lpstr>
      <vt:lpstr>GanttChart!prevWBS</vt:lpstr>
      <vt:lpstr>GanttChart!Print_Area</vt:lpstr>
      <vt:lpstr>GanttChart!Print_Titles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cristobal bazan</dc:creator>
  <cp:lastModifiedBy>Swiss Visual Data</cp:lastModifiedBy>
  <dcterms:created xsi:type="dcterms:W3CDTF">2018-09-29T16:12:03Z</dcterms:created>
  <dcterms:modified xsi:type="dcterms:W3CDTF">2021-05-10T09:10:09Z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65ca367f-18d6-4cca-b8ba-02fe44943884</vt:lpwstr>
  </property>
</Properties>
</file>