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D:\SwissVisualData\Excel Templates\"/>
    </mc:Choice>
  </mc:AlternateContent>
  <xr:revisionPtr revIDLastSave="0" documentId="13_ncr:1_{69C8DDAA-75AB-4755-A1E0-3E3E8A104D21}" xr6:coauthVersionLast="46" xr6:coauthVersionMax="46" xr10:uidLastSave="{00000000-0000-0000-0000-000000000000}"/>
  <bookViews>
    <workbookView xWindow="-108" yWindow="-108" windowWidth="23256" windowHeight="12576" xr2:uid="{D6DE14E0-1AE6-4447-9C6A-B089EFAF30F9}"/>
  </bookViews>
  <sheets>
    <sheet name="Instructions" sheetId="3" r:id="rId1"/>
    <sheet name="Time Sheet" sheetId="1" r:id="rId2"/>
    <sheet name="Lang" sheetId="4" state="veryHidden" r:id="rId3"/>
  </sheets>
  <definedNames>
    <definedName name="Annee">'Time Sheet'!$D$5</definedName>
    <definedName name="Fecha">DATE(Annee,Mois,1)</definedName>
    <definedName name="Langue">'Time Sheet'!$D$1</definedName>
    <definedName name="Mes">Lang!$F$21</definedName>
    <definedName name="Meses">Lang!$I$6:$K$17</definedName>
    <definedName name="Mois">Lang!$J$2</definedName>
    <definedName name="Today">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4" l="1"/>
  <c r="J5" i="1" s="1"/>
  <c r="F20" i="4"/>
  <c r="G18" i="1" s="1"/>
  <c r="G28" i="1" s="1"/>
  <c r="G38" i="1" s="1"/>
  <c r="G48" i="1" s="1"/>
  <c r="G58" i="1" s="1"/>
  <c r="F19" i="4"/>
  <c r="L9" i="1" s="1"/>
  <c r="F18" i="4"/>
  <c r="K9" i="1" s="1"/>
  <c r="F16" i="4"/>
  <c r="D9" i="1" s="1"/>
  <c r="F17" i="4"/>
  <c r="E9" i="1" s="1"/>
  <c r="F4" i="4"/>
  <c r="B9" i="1" s="1"/>
  <c r="F5" i="4"/>
  <c r="C9" i="1" s="1"/>
  <c r="F6" i="4"/>
  <c r="C5" i="1" s="1"/>
  <c r="F7" i="4"/>
  <c r="I5" i="1" s="1"/>
  <c r="F8" i="4"/>
  <c r="B10" i="1" s="1"/>
  <c r="B20" i="1" s="1"/>
  <c r="B30" i="1" s="1"/>
  <c r="B40" i="1" s="1"/>
  <c r="B50" i="1" s="1"/>
  <c r="F9" i="4"/>
  <c r="B11" i="1" s="1"/>
  <c r="B21" i="1" s="1"/>
  <c r="B31" i="1" s="1"/>
  <c r="B41" i="1" s="1"/>
  <c r="B51" i="1" s="1"/>
  <c r="F10" i="4"/>
  <c r="B12" i="1" s="1"/>
  <c r="B22" i="1" s="1"/>
  <c r="B32" i="1" s="1"/>
  <c r="B42" i="1" s="1"/>
  <c r="B52" i="1" s="1"/>
  <c r="F11" i="4"/>
  <c r="B13" i="1" s="1"/>
  <c r="B23" i="1" s="1"/>
  <c r="B33" i="1" s="1"/>
  <c r="B43" i="1" s="1"/>
  <c r="B53" i="1" s="1"/>
  <c r="F12" i="4"/>
  <c r="B14" i="1" s="1"/>
  <c r="B24" i="1" s="1"/>
  <c r="B34" i="1" s="1"/>
  <c r="B44" i="1" s="1"/>
  <c r="B54" i="1" s="1"/>
  <c r="F13" i="4"/>
  <c r="B15" i="1" s="1"/>
  <c r="B25" i="1" s="1"/>
  <c r="B35" i="1" s="1"/>
  <c r="B45" i="1" s="1"/>
  <c r="B55" i="1" s="1"/>
  <c r="F14" i="4"/>
  <c r="B16" i="1" s="1"/>
  <c r="B26" i="1" s="1"/>
  <c r="B36" i="1" s="1"/>
  <c r="B46" i="1" s="1"/>
  <c r="B56" i="1" s="1"/>
  <c r="F15" i="4"/>
  <c r="C7" i="1" s="1"/>
  <c r="F3" i="4"/>
  <c r="C3" i="1" s="1"/>
  <c r="J3" i="1" l="1"/>
  <c r="G9" i="1"/>
  <c r="H9" i="1"/>
  <c r="L57" i="1" l="1"/>
  <c r="K57" i="1"/>
  <c r="J57" i="1"/>
  <c r="I56" i="1"/>
  <c r="I55" i="1"/>
  <c r="I54" i="1"/>
  <c r="I53" i="1"/>
  <c r="I52" i="1"/>
  <c r="I51" i="1"/>
  <c r="I50" i="1"/>
  <c r="L47" i="1"/>
  <c r="K47" i="1"/>
  <c r="J47" i="1"/>
  <c r="I46" i="1"/>
  <c r="I45" i="1"/>
  <c r="I44" i="1"/>
  <c r="I43" i="1"/>
  <c r="I42" i="1"/>
  <c r="I41" i="1"/>
  <c r="I40" i="1"/>
  <c r="L37" i="1"/>
  <c r="K37" i="1"/>
  <c r="J37" i="1"/>
  <c r="I36" i="1"/>
  <c r="I35" i="1"/>
  <c r="I34" i="1"/>
  <c r="I33" i="1"/>
  <c r="I32" i="1"/>
  <c r="I31" i="1"/>
  <c r="I30" i="1"/>
  <c r="L27" i="1"/>
  <c r="K27" i="1"/>
  <c r="J27" i="1"/>
  <c r="I26" i="1"/>
  <c r="I25" i="1"/>
  <c r="I24" i="1"/>
  <c r="I23" i="1"/>
  <c r="I22" i="1"/>
  <c r="I21" i="1"/>
  <c r="I20" i="1"/>
  <c r="K17" i="1"/>
  <c r="L17" i="1"/>
  <c r="J17" i="1"/>
  <c r="I15" i="1"/>
  <c r="I16" i="1"/>
  <c r="I11" i="1"/>
  <c r="I12" i="1"/>
  <c r="I13" i="1"/>
  <c r="I14" i="1"/>
  <c r="I10" i="1"/>
  <c r="C10" i="1" a="1"/>
  <c r="C10" i="1" s="1"/>
  <c r="C11" i="1" s="1"/>
  <c r="C12" i="1" s="1"/>
  <c r="C13" i="1" s="1"/>
  <c r="C14" i="1" s="1"/>
  <c r="C15" i="1" s="1"/>
  <c r="C16" i="1" s="1"/>
  <c r="C20" i="1" s="1"/>
  <c r="C21" i="1" l="1"/>
  <c r="C22" i="1" s="1"/>
  <c r="C23" i="1" s="1"/>
  <c r="C24" i="1" s="1"/>
  <c r="C25" i="1" s="1"/>
  <c r="C26" i="1" s="1"/>
  <c r="C30" i="1" s="1"/>
  <c r="C31" i="1" s="1"/>
  <c r="C32" i="1" s="1"/>
  <c r="C33" i="1" s="1"/>
  <c r="C34" i="1" s="1"/>
  <c r="C35" i="1" s="1"/>
  <c r="C36" i="1" s="1"/>
  <c r="C40" i="1" s="1"/>
  <c r="C41" i="1" s="1"/>
  <c r="C42" i="1" s="1"/>
  <c r="C43" i="1" s="1"/>
  <c r="C44" i="1" s="1"/>
  <c r="C45" i="1" s="1"/>
  <c r="C46" i="1" s="1"/>
  <c r="C50" i="1" s="1"/>
  <c r="C51" i="1" s="1"/>
  <c r="C52" i="1" s="1"/>
  <c r="C53" i="1" s="1"/>
  <c r="C54" i="1" s="1"/>
  <c r="C55" i="1" s="1"/>
  <c r="C56" i="1" s="1"/>
  <c r="I57" i="1"/>
  <c r="J58" i="1" s="1"/>
  <c r="I47" i="1"/>
  <c r="J48" i="1" s="1"/>
  <c r="I37" i="1"/>
  <c r="J38" i="1" s="1"/>
  <c r="I17" i="1"/>
  <c r="J18" i="1" s="1"/>
  <c r="I27" i="1"/>
  <c r="J2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<sst xmlns="http://schemas.openxmlformats.org/spreadsheetml/2006/main" count="121" uniqueCount="115">
  <si>
    <t>Monday</t>
  </si>
  <si>
    <t>Tuesday</t>
  </si>
  <si>
    <t>Wednesday</t>
  </si>
  <si>
    <t>Thursday</t>
  </si>
  <si>
    <t>Friday</t>
  </si>
  <si>
    <t>Saturday</t>
  </si>
  <si>
    <t>Sunday</t>
  </si>
  <si>
    <t>Year</t>
  </si>
  <si>
    <t>Month</t>
  </si>
  <si>
    <t>Weekly Employee Time Sheet</t>
  </si>
  <si>
    <t>Day of Week</t>
  </si>
  <si>
    <t>Total
Hrs</t>
  </si>
  <si>
    <t>Regular
Hrs</t>
  </si>
  <si>
    <t>Overtime</t>
  </si>
  <si>
    <t>January</t>
  </si>
  <si>
    <t>February</t>
  </si>
  <si>
    <t>March</t>
  </si>
  <si>
    <t>April</t>
  </si>
  <si>
    <t>May</t>
  </si>
  <si>
    <t>June</t>
  </si>
  <si>
    <t>July</t>
  </si>
  <si>
    <t>August</t>
  </si>
  <si>
    <t>September</t>
  </si>
  <si>
    <t>October</t>
  </si>
  <si>
    <t>November</t>
  </si>
  <si>
    <t>December</t>
  </si>
  <si>
    <t>Employee Name:</t>
  </si>
  <si>
    <t>Title</t>
  </si>
  <si>
    <t>Content:</t>
  </si>
  <si>
    <t>Sections</t>
  </si>
  <si>
    <t>1)</t>
  </si>
  <si>
    <t>2)</t>
  </si>
  <si>
    <t xml:space="preserve">If you need further support contact </t>
  </si>
  <si>
    <t>info@swissvisualdata.ch</t>
  </si>
  <si>
    <t>All content is Copyright material of Swiss Visual Data</t>
  </si>
  <si>
    <t>© 2021 Swiss Visual Data</t>
  </si>
  <si>
    <t>All rights reserved. The contents of this publication, including but not limited to all written material, content layout, images, formulas, and code, are protected under international copyright and trademark laws. </t>
  </si>
  <si>
    <t>No part of this publication may be modified, manipulated, reproduced, distributed, or transmitted without prior written permission of the publisher, except in the case of certain noncommercial uses permitted by copyright law. </t>
  </si>
  <si>
    <t>Time Sheet</t>
  </si>
  <si>
    <t>HR002 Weekly Employee Time Sheet</t>
  </si>
  <si>
    <t>Type the year and use the scroll bar to select the effective month.</t>
  </si>
  <si>
    <t>Enter the Time in and Time Out hours. The rest is calculated automatically.</t>
  </si>
  <si>
    <t>Use the Sick and Holiday cell in case.</t>
  </si>
  <si>
    <t>Manage your week time working schedule</t>
  </si>
  <si>
    <t>Hoja semanal de horarios para empleados</t>
  </si>
  <si>
    <t>English</t>
  </si>
  <si>
    <t>Español</t>
  </si>
  <si>
    <t>Feuille de temps hebdomadaire pour employés</t>
  </si>
  <si>
    <t>Dia de la semana</t>
  </si>
  <si>
    <t>Nom de jour de la semaine</t>
  </si>
  <si>
    <t>Date</t>
  </si>
  <si>
    <t>Fecha</t>
  </si>
  <si>
    <t>Français</t>
  </si>
  <si>
    <t>Enero</t>
  </si>
  <si>
    <t>Febrero</t>
  </si>
  <si>
    <t>Marzo</t>
  </si>
  <si>
    <t>Abril</t>
  </si>
  <si>
    <t>Mayo</t>
  </si>
  <si>
    <t>Junio</t>
  </si>
  <si>
    <t>Julio</t>
  </si>
  <si>
    <t>Agosto</t>
  </si>
  <si>
    <t>Septiembre</t>
  </si>
  <si>
    <t>Octubre</t>
  </si>
  <si>
    <t>Noviembre</t>
  </si>
  <si>
    <t>Diciembre</t>
  </si>
  <si>
    <t>Janvier</t>
  </si>
  <si>
    <t>Fevrier</t>
  </si>
  <si>
    <t>Mars</t>
  </si>
  <si>
    <t>Avril</t>
  </si>
  <si>
    <t>Mai</t>
  </si>
  <si>
    <t>Juin</t>
  </si>
  <si>
    <t>Juillet</t>
  </si>
  <si>
    <t>Août</t>
  </si>
  <si>
    <t>Septembre</t>
  </si>
  <si>
    <t>Octobre</t>
  </si>
  <si>
    <t>Novembre</t>
  </si>
  <si>
    <t>Décembre</t>
  </si>
  <si>
    <t>Año</t>
  </si>
  <si>
    <t>Année</t>
  </si>
  <si>
    <t>Mes</t>
  </si>
  <si>
    <t>Mois</t>
  </si>
  <si>
    <t>Lunes</t>
  </si>
  <si>
    <t>Martes</t>
  </si>
  <si>
    <t>Miercoles</t>
  </si>
  <si>
    <t>Jueves</t>
  </si>
  <si>
    <t>Viernes</t>
  </si>
  <si>
    <t>Sábado</t>
  </si>
  <si>
    <t>Domingo</t>
  </si>
  <si>
    <t>Lundi</t>
  </si>
  <si>
    <t>Mardi</t>
  </si>
  <si>
    <t>Mercredi</t>
  </si>
  <si>
    <t>Jeudi</t>
  </si>
  <si>
    <t>Vendredi</t>
  </si>
  <si>
    <t>Samedi</t>
  </si>
  <si>
    <t>Dimanche</t>
  </si>
  <si>
    <t>Nombre del empleado</t>
  </si>
  <si>
    <t>Nom de l'employé</t>
  </si>
  <si>
    <t>Select the language</t>
  </si>
  <si>
    <t>Selected</t>
  </si>
  <si>
    <t>Time in</t>
  </si>
  <si>
    <t>Time out</t>
  </si>
  <si>
    <t>temps de sortie</t>
  </si>
  <si>
    <t>temps d'entrée</t>
  </si>
  <si>
    <t>Hora de entrada</t>
  </si>
  <si>
    <t>Hora de salida</t>
  </si>
  <si>
    <t>Sick hrs</t>
  </si>
  <si>
    <t>Enfermedad</t>
  </si>
  <si>
    <t>Maladie</t>
  </si>
  <si>
    <t>Holiday Hrs</t>
  </si>
  <si>
    <t>Vacaciones</t>
  </si>
  <si>
    <t>Congé</t>
  </si>
  <si>
    <t>Heures supplémentaires</t>
  </si>
  <si>
    <t>Horas extras</t>
  </si>
  <si>
    <t>Start by selecting your language (English, Español or Français).</t>
  </si>
  <si>
    <r>
      <t xml:space="preserve">How to </t>
    </r>
    <r>
      <rPr>
        <b/>
        <sz val="12"/>
        <color rgb="FFFF0000"/>
        <rFont val="Calibri"/>
        <family val="2"/>
        <scheme val="minor"/>
      </rPr>
      <t>use</t>
    </r>
    <r>
      <rPr>
        <sz val="12"/>
        <color theme="1"/>
        <rFont val="Calibri"/>
        <family val="2"/>
        <scheme val="minor"/>
      </rPr>
      <t xml:space="preserve"> this Loan Amortization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</si>
</sst>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ss;@"/>
    <numFmt numFmtId="165" formatCode="[$-409]h:mm\ AM/PM;@"/>
    <numFmt numFmtId="166" formatCode="[h]:mm"/>
  </numFmts>
  <fonts count="20" x14ac:knownFonts="1">
    <font>
      <sz val="11"/>
      <color theme="1"/>
      <name val="Calibri"/>
      <family val="2"/>
      <scheme val="minor"/>
    </font>
    <font>
      <sz val="10"/>
      <name val="Trebuchet MS"/>
      <family val="2"/>
    </font>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1"/>
      <color indexed="9"/>
      <name val="Calibri Light"/>
      <family val="2"/>
      <scheme val="major"/>
    </font>
    <font>
      <sz val="10"/>
      <name val="Calibri"/>
      <family val="2"/>
      <scheme val="minor"/>
    </font>
    <font>
      <sz val="10"/>
      <name val="Arial"/>
      <family val="2"/>
    </font>
    <font>
      <u/>
      <sz val="11"/>
      <color theme="10"/>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b/>
      <sz val="11"/>
      <name val="Calibri"/>
      <family val="2"/>
      <scheme val="minor"/>
    </font>
    <font>
      <b/>
      <sz val="16"/>
      <color theme="0"/>
      <name val="Calibri"/>
      <family val="2"/>
      <scheme val="minor"/>
    </font>
    <font>
      <b/>
      <u/>
      <sz val="14"/>
      <color theme="0"/>
      <name val="Calibri"/>
      <family val="2"/>
      <scheme val="minor"/>
    </font>
    <font>
      <sz val="10"/>
      <color theme="1"/>
      <name val="Arial"/>
      <family val="2"/>
    </font>
    <font>
      <sz val="12"/>
      <color theme="1"/>
      <name val="Calibri"/>
      <family val="2"/>
      <scheme val="minor"/>
    </font>
    <font>
      <b/>
      <sz val="12"/>
      <color rgb="FFFF0000"/>
      <name val="Calibri"/>
      <family val="2"/>
      <scheme val="minor"/>
    </font>
    <font>
      <sz val="12"/>
      <color rgb="FF000000"/>
      <name val="Calibri"/>
      <family val="2"/>
      <scheme val="minor"/>
    </font>
  </fonts>
  <fills count="8">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bgColor theme="4"/>
      </patternFill>
    </fill>
    <fill>
      <patternFill patternType="solid">
        <fgColor theme="4" tint="0.79998168889431442"/>
        <bgColor theme="4" tint="0.79998168889431442"/>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ck">
        <color rgb="FFFF000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6">
    <xf numFmtId="0" fontId="0" fillId="0" borderId="0"/>
    <xf numFmtId="0" fontId="8" fillId="0" borderId="0"/>
    <xf numFmtId="0" fontId="9" fillId="0" borderId="0" applyNumberFormat="0" applyFill="0" applyBorder="0" applyAlignment="0" applyProtection="0"/>
    <xf numFmtId="0" fontId="2" fillId="0" borderId="0"/>
    <xf numFmtId="0" fontId="9" fillId="0" borderId="0" applyNumberFormat="0" applyFill="0" applyBorder="0" applyAlignment="0" applyProtection="0"/>
    <xf numFmtId="0" fontId="8" fillId="0" borderId="0"/>
  </cellStyleXfs>
  <cellXfs count="55">
    <xf numFmtId="0" fontId="0" fillId="0" borderId="0" xfId="0"/>
    <xf numFmtId="14" fontId="0" fillId="0" borderId="0" xfId="0" applyNumberFormat="1"/>
    <xf numFmtId="0" fontId="1" fillId="2" borderId="0" xfId="0" applyFont="1" applyFill="1" applyAlignment="1">
      <alignment horizontal="left"/>
    </xf>
    <xf numFmtId="0" fontId="6" fillId="3" borderId="1" xfId="0" applyFont="1" applyFill="1" applyBorder="1" applyAlignment="1">
      <alignment vertical="center"/>
    </xf>
    <xf numFmtId="164" fontId="0" fillId="0" borderId="0" xfId="0" applyNumberFormat="1"/>
    <xf numFmtId="166" fontId="0" fillId="0" borderId="0" xfId="0" applyNumberFormat="1"/>
    <xf numFmtId="166" fontId="0" fillId="4" borderId="0" xfId="0" applyNumberFormat="1" applyFill="1"/>
    <xf numFmtId="0" fontId="3" fillId="3" borderId="0" xfId="0" applyFont="1" applyFill="1"/>
    <xf numFmtId="0" fontId="11" fillId="3" borderId="0" xfId="0" applyFont="1" applyFill="1" applyAlignment="1">
      <alignment vertical="center"/>
    </xf>
    <xf numFmtId="0" fontId="0" fillId="0" borderId="0" xfId="0" applyAlignment="1"/>
    <xf numFmtId="0" fontId="7" fillId="0" borderId="0" xfId="0" applyFont="1" applyBorder="1" applyAlignment="1" applyProtection="1">
      <protection locked="0"/>
    </xf>
    <xf numFmtId="0" fontId="13" fillId="0" borderId="0" xfId="0" applyFont="1" applyAlignment="1">
      <alignment horizontal="right"/>
    </xf>
    <xf numFmtId="0" fontId="0" fillId="0" borderId="1" xfId="0" applyBorder="1"/>
    <xf numFmtId="0" fontId="2" fillId="3" borderId="0" xfId="3" applyFill="1"/>
    <xf numFmtId="0" fontId="2" fillId="0" borderId="0" xfId="3"/>
    <xf numFmtId="0" fontId="14" fillId="3" borderId="0" xfId="3" applyFont="1" applyFill="1"/>
    <xf numFmtId="0" fontId="15" fillId="3" borderId="0" xfId="2" applyFont="1" applyFill="1"/>
    <xf numFmtId="0" fontId="2" fillId="0" borderId="0" xfId="3" applyAlignment="1">
      <alignment wrapText="1"/>
    </xf>
    <xf numFmtId="0" fontId="4" fillId="0" borderId="0" xfId="3" applyFont="1"/>
    <xf numFmtId="0" fontId="2" fillId="0" borderId="3" xfId="3" applyBorder="1"/>
    <xf numFmtId="0" fontId="9" fillId="0" borderId="0" xfId="4" applyAlignment="1">
      <alignment horizontal="left"/>
    </xf>
    <xf numFmtId="0" fontId="16" fillId="0" borderId="0" xfId="5" applyFont="1"/>
    <xf numFmtId="165" fontId="7" fillId="0" borderId="4" xfId="1" applyNumberFormat="1" applyFont="1" applyBorder="1" applyAlignment="1" applyProtection="1">
      <alignment horizontal="center" vertical="center"/>
      <protection locked="0"/>
    </xf>
    <xf numFmtId="14" fontId="0" fillId="0" borderId="4" xfId="0" applyNumberFormat="1" applyBorder="1"/>
    <xf numFmtId="0" fontId="11" fillId="3" borderId="0" xfId="0" applyFont="1" applyFill="1" applyAlignment="1" applyProtection="1">
      <alignment vertical="center"/>
      <protection hidden="1"/>
    </xf>
    <xf numFmtId="0" fontId="0" fillId="0" borderId="6" xfId="0" applyBorder="1"/>
    <xf numFmtId="0" fontId="0" fillId="0" borderId="7" xfId="0" applyBorder="1"/>
    <xf numFmtId="166" fontId="0" fillId="0" borderId="5" xfId="0" applyNumberFormat="1" applyBorder="1"/>
    <xf numFmtId="0" fontId="0" fillId="0" borderId="8" xfId="0" applyFont="1" applyBorder="1"/>
    <xf numFmtId="0" fontId="0" fillId="0" borderId="9" xfId="0" applyFont="1" applyBorder="1"/>
    <xf numFmtId="0" fontId="0" fillId="0" borderId="10" xfId="0" applyFont="1" applyBorder="1"/>
    <xf numFmtId="0" fontId="3" fillId="6" borderId="11" xfId="0" applyFont="1" applyFill="1" applyBorder="1"/>
    <xf numFmtId="0" fontId="3" fillId="6" borderId="12" xfId="0" applyFont="1" applyFill="1" applyBorder="1"/>
    <xf numFmtId="0" fontId="3" fillId="6" borderId="13" xfId="0" applyFont="1" applyFill="1" applyBorder="1"/>
    <xf numFmtId="0" fontId="0" fillId="7" borderId="11" xfId="0" applyFont="1" applyFill="1" applyBorder="1"/>
    <xf numFmtId="0" fontId="0" fillId="7" borderId="12" xfId="0" applyFont="1" applyFill="1" applyBorder="1"/>
    <xf numFmtId="0" fontId="0" fillId="7" borderId="13" xfId="0" applyFont="1" applyFill="1" applyBorder="1"/>
    <xf numFmtId="0" fontId="0" fillId="0" borderId="11" xfId="0" applyFont="1" applyBorder="1"/>
    <xf numFmtId="0" fontId="0" fillId="0" borderId="12" xfId="0" applyFont="1" applyBorder="1"/>
    <xf numFmtId="0" fontId="0" fillId="0" borderId="13" xfId="0" applyFont="1" applyBorder="1"/>
    <xf numFmtId="0" fontId="12" fillId="0" borderId="2" xfId="0" applyFont="1" applyBorder="1" applyAlignment="1">
      <alignment vertical="center"/>
    </xf>
    <xf numFmtId="0" fontId="0" fillId="0" borderId="1" xfId="0" applyBorder="1" applyAlignment="1">
      <alignment vertical="center"/>
    </xf>
    <xf numFmtId="166" fontId="0" fillId="0" borderId="5" xfId="0" applyNumberFormat="1" applyBorder="1" applyAlignment="1">
      <alignment vertical="center"/>
    </xf>
    <xf numFmtId="0" fontId="0" fillId="0" borderId="0" xfId="0" applyAlignment="1">
      <alignment vertical="center"/>
    </xf>
    <xf numFmtId="0" fontId="6" fillId="3" borderId="1" xfId="0" applyFont="1" applyFill="1" applyBorder="1" applyAlignment="1">
      <alignment horizontal="center" vertical="center" wrapText="1"/>
    </xf>
    <xf numFmtId="0" fontId="17" fillId="0" borderId="0" xfId="3" applyFont="1"/>
    <xf numFmtId="0" fontId="19" fillId="0" borderId="0" xfId="0" applyFont="1"/>
    <xf numFmtId="0" fontId="12" fillId="0" borderId="0" xfId="3" applyFont="1"/>
    <xf numFmtId="0" fontId="16" fillId="0" borderId="0" xfId="5" applyFont="1" applyAlignment="1">
      <alignment horizontal="left" wrapText="1"/>
    </xf>
    <xf numFmtId="0" fontId="6" fillId="3" borderId="1"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1" fillId="2" borderId="0" xfId="0" applyFont="1" applyFill="1" applyAlignment="1" applyProtection="1">
      <alignment horizontal="left"/>
      <protection hidden="1"/>
    </xf>
    <xf numFmtId="0" fontId="4" fillId="5" borderId="5" xfId="0" applyFont="1" applyFill="1" applyBorder="1" applyProtection="1">
      <protection locked="0"/>
    </xf>
    <xf numFmtId="0" fontId="10" fillId="3" borderId="2"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cellXfs>
  <cellStyles count="6">
    <cellStyle name="Hyperlink" xfId="2" builtinId="8"/>
    <cellStyle name="Hyperlink 2" xfId="4" xr:uid="{D8202799-310D-432D-B5A9-C75A47DBB0BE}"/>
    <cellStyle name="Normal" xfId="0" builtinId="0"/>
    <cellStyle name="Normal 2" xfId="3" xr:uid="{F0510546-C036-481D-9B6A-BA4611735CBF}"/>
    <cellStyle name="Normal 2 2" xfId="5" xr:uid="{815A59AE-356D-40D8-84A1-E1E70CA43D5C}"/>
    <cellStyle name="Normal_Sheet1" xfId="1" xr:uid="{48CDF075-26F9-479A-AA52-5397B2BA643C}"/>
  </cellStyles>
  <dxfs count="14">
    <dxf>
      <border>
        <top style="thin">
          <color rgb="FFFF0000"/>
        </top>
        <bottom style="thin">
          <color rgb="FFFF0000"/>
        </bottom>
        <vertical/>
        <horizontal/>
      </border>
    </dxf>
    <dxf>
      <border>
        <top style="thin">
          <color rgb="FFFF0000"/>
        </top>
        <bottom style="thin">
          <color rgb="FFFF0000"/>
        </bottom>
        <vertical/>
        <horizontal/>
      </border>
    </dxf>
    <dxf>
      <border>
        <top style="thin">
          <color rgb="FFFF0000"/>
        </top>
        <bottom style="thin">
          <color rgb="FFFF0000"/>
        </bottom>
        <vertical/>
        <horizontal/>
      </border>
    </dxf>
    <dxf>
      <border>
        <top style="thin">
          <color rgb="FFFF0000"/>
        </top>
        <bottom style="thin">
          <color rgb="FFFF0000"/>
        </bottom>
        <vertical/>
        <horizontal/>
      </border>
    </dxf>
    <dxf>
      <border>
        <top style="thin">
          <color rgb="FFFF0000"/>
        </top>
        <bottom style="thin">
          <color rgb="FFFF0000"/>
        </bottom>
        <vertical/>
        <horizontal/>
      </border>
    </dxf>
    <dxf>
      <font>
        <b/>
        <i val="0"/>
        <color theme="0"/>
      </font>
      <fill>
        <patternFill>
          <bgColor rgb="FFFF0000"/>
        </patternFill>
      </fill>
    </dxf>
    <dxf>
      <border>
        <top style="thin">
          <color rgb="FFFF0000"/>
        </top>
        <bottom style="thin">
          <color rgb="FFFF0000"/>
        </bottom>
        <vertical/>
        <horizontal/>
      </border>
    </dxf>
    <dxf>
      <font>
        <b/>
        <i val="0"/>
        <color theme="0"/>
      </font>
      <fill>
        <patternFill>
          <bgColor rgb="FFFF0000"/>
        </patternFill>
      </fill>
    </dxf>
    <dxf>
      <border>
        <top style="thin">
          <color rgb="FFFF0000"/>
        </top>
        <bottom style="thin">
          <color rgb="FFFF0000"/>
        </bottom>
        <vertical/>
        <horizontal/>
      </border>
    </dxf>
    <dxf>
      <font>
        <b/>
        <i val="0"/>
        <color theme="0"/>
      </font>
      <fill>
        <patternFill>
          <bgColor rgb="FFFF0000"/>
        </patternFill>
      </fill>
    </dxf>
    <dxf>
      <border>
        <top style="thin">
          <color rgb="FFFF0000"/>
        </top>
        <bottom style="thin">
          <color rgb="FFFF0000"/>
        </bottom>
        <vertical/>
        <horizontal/>
      </border>
    </dxf>
    <dxf>
      <font>
        <b/>
        <i val="0"/>
        <color theme="0"/>
      </font>
      <fill>
        <patternFill>
          <bgColor rgb="FFFF0000"/>
        </patternFill>
      </fill>
    </dxf>
    <dxf>
      <border>
        <top style="thin">
          <color rgb="FFFF0000"/>
        </top>
        <bottom style="thin">
          <color rgb="FFFF0000"/>
        </bottom>
        <vertical/>
        <horizontal/>
      </border>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croll" dx="26" fmlaLink="Lang!$J$2" horiz="1" max="12" min="1" page="10" val="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15240</xdr:colOff>
      <xdr:row>0</xdr:row>
      <xdr:rowOff>112395</xdr:rowOff>
    </xdr:from>
    <xdr:to>
      <xdr:col>7</xdr:col>
      <xdr:colOff>513569</xdr:colOff>
      <xdr:row>7</xdr:row>
      <xdr:rowOff>93345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240" y="112395"/>
          <a:ext cx="1580369" cy="1562100"/>
        </a:xfrm>
        <a:prstGeom prst="rect">
          <a:avLst/>
        </a:prstGeom>
      </xdr:spPr>
    </xdr:pic>
    <xdr:clientData/>
  </xdr:twoCellAnchor>
  <xdr:twoCellAnchor editAs="oneCell">
    <xdr:from>
      <xdr:col>6</xdr:col>
      <xdr:colOff>120015</xdr:colOff>
      <xdr:row>15</xdr:row>
      <xdr:rowOff>13335</xdr:rowOff>
    </xdr:from>
    <xdr:to>
      <xdr:col>13</xdr:col>
      <xdr:colOff>418338</xdr:colOff>
      <xdr:row>18</xdr:row>
      <xdr:rowOff>150412</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3457575" y="3053715"/>
          <a:ext cx="6104763" cy="685717"/>
        </a:xfrm>
        <a:prstGeom prst="rect">
          <a:avLst/>
        </a:prstGeom>
      </xdr:spPr>
    </xdr:pic>
    <xdr:clientData/>
  </xdr:twoCellAnchor>
  <xdr:twoCellAnchor editAs="oneCell">
    <xdr:from>
      <xdr:col>7</xdr:col>
      <xdr:colOff>321945</xdr:colOff>
      <xdr:row>20</xdr:row>
      <xdr:rowOff>120015</xdr:rowOff>
    </xdr:from>
    <xdr:to>
      <xdr:col>10</xdr:col>
      <xdr:colOff>611174</xdr:colOff>
      <xdr:row>29</xdr:row>
      <xdr:rowOff>3621</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4446270" y="4044315"/>
          <a:ext cx="2660954" cy="1512381"/>
        </a:xfrm>
        <a:prstGeom prst="rect">
          <a:avLst/>
        </a:prstGeom>
      </xdr:spPr>
    </xdr:pic>
    <xdr:clientData/>
  </xdr:twoCellAnchor>
  <xdr:twoCellAnchor editAs="oneCell">
    <xdr:from>
      <xdr:col>13</xdr:col>
      <xdr:colOff>180975</xdr:colOff>
      <xdr:row>20</xdr:row>
      <xdr:rowOff>163830</xdr:rowOff>
    </xdr:from>
    <xdr:to>
      <xdr:col>14</xdr:col>
      <xdr:colOff>737035</xdr:colOff>
      <xdr:row>28</xdr:row>
      <xdr:rowOff>87459</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9305925" y="4088130"/>
          <a:ext cx="1603810" cy="1371429"/>
        </a:xfrm>
        <a:prstGeom prst="rect">
          <a:avLst/>
        </a:prstGeom>
      </xdr:spPr>
    </xdr:pic>
    <xdr:clientData/>
  </xdr:twoCellAnchor>
  <xdr:twoCellAnchor editAs="oneCell">
    <xdr:from>
      <xdr:col>11</xdr:col>
      <xdr:colOff>60960</xdr:colOff>
      <xdr:row>10</xdr:row>
      <xdr:rowOff>121920</xdr:rowOff>
    </xdr:from>
    <xdr:to>
      <xdr:col>14</xdr:col>
      <xdr:colOff>117741</xdr:colOff>
      <xdr:row>12</xdr:row>
      <xdr:rowOff>36158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7360920" y="2263140"/>
          <a:ext cx="2952381" cy="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xdr:colOff>
          <xdr:row>5</xdr:row>
          <xdr:rowOff>83820</xdr:rowOff>
        </xdr:from>
        <xdr:to>
          <xdr:col>10</xdr:col>
          <xdr:colOff>906780</xdr:colOff>
          <xdr:row>6</xdr:row>
          <xdr:rowOff>106680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0</xdr:colOff>
      <xdr:row>24</xdr:row>
      <xdr:rowOff>0</xdr:rowOff>
    </xdr:from>
    <xdr:to>
      <xdr:col>8</xdr:col>
      <xdr:colOff>286828</xdr:colOff>
      <xdr:row>28</xdr:row>
      <xdr:rowOff>49432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402580" y="4389120"/>
          <a:ext cx="6619048" cy="7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wissvisualdata.ch"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AB0A-9329-4F2A-9726-2B2D470F1DBA}">
  <sheetPr codeName="Sheet4">
    <tabColor rgb="FFFF0000"/>
  </sheetPr>
  <dimension ref="A1:R49"/>
  <sheetViews>
    <sheetView showGridLines="0" tabSelected="1" topLeftCell="E4" workbookViewId="0">
      <selection activeCell="P12" sqref="P12"/>
    </sheetView>
  </sheetViews>
  <sheetFormatPr defaultColWidth="0" defaultRowHeight="14.4" customHeight="1" zeroHeight="1" x14ac:dyDescent="0.3"/>
  <cols>
    <col min="1" max="5" width="8.88671875" style="14" customWidth="1"/>
    <col min="6" max="6" width="4.21875" style="14" customWidth="1"/>
    <col min="7" max="12" width="11.5546875" style="14" customWidth="1"/>
    <col min="13" max="18" width="15.33203125" style="14" customWidth="1"/>
    <col min="19" max="16384" width="8.88671875" style="14" hidden="1"/>
  </cols>
  <sheetData>
    <row r="1" spans="5:18" x14ac:dyDescent="0.3">
      <c r="E1" s="13"/>
      <c r="F1" s="13"/>
      <c r="G1" s="13"/>
      <c r="H1" s="13"/>
      <c r="I1" s="13"/>
      <c r="J1" s="13"/>
      <c r="K1" s="13"/>
      <c r="L1" s="13"/>
      <c r="M1" s="13"/>
      <c r="N1" s="13"/>
      <c r="O1" s="13"/>
      <c r="P1" s="13"/>
      <c r="Q1" s="13"/>
      <c r="R1" s="13"/>
    </row>
    <row r="2" spans="5:18" x14ac:dyDescent="0.3">
      <c r="E2" s="13"/>
      <c r="F2" s="13"/>
      <c r="G2" s="13"/>
      <c r="H2" s="13"/>
      <c r="I2" s="13"/>
      <c r="J2" s="13"/>
      <c r="K2" s="13"/>
      <c r="L2" s="13"/>
      <c r="M2" s="13"/>
      <c r="N2" s="13"/>
      <c r="O2" s="13"/>
      <c r="P2" s="13"/>
      <c r="Q2" s="13"/>
      <c r="R2" s="13"/>
    </row>
    <row r="3" spans="5:18" ht="21" x14ac:dyDescent="0.4">
      <c r="E3" s="13"/>
      <c r="F3" s="13"/>
      <c r="G3" s="13"/>
      <c r="H3" s="13"/>
      <c r="I3" s="15" t="s">
        <v>27</v>
      </c>
      <c r="J3" s="15" t="s">
        <v>39</v>
      </c>
      <c r="K3" s="13"/>
      <c r="L3" s="13"/>
      <c r="M3" s="13"/>
      <c r="N3" s="13"/>
      <c r="O3" s="13"/>
      <c r="P3" s="13"/>
      <c r="Q3" s="13"/>
      <c r="R3" s="13"/>
    </row>
    <row r="4" spans="5:18" ht="21" x14ac:dyDescent="0.4">
      <c r="E4" s="13"/>
      <c r="F4" s="13"/>
      <c r="G4" s="13"/>
      <c r="H4" s="13"/>
      <c r="I4" s="15" t="s">
        <v>28</v>
      </c>
      <c r="J4" s="15" t="s">
        <v>43</v>
      </c>
      <c r="K4" s="13"/>
      <c r="L4" s="13"/>
      <c r="M4" s="13"/>
      <c r="N4" s="13"/>
      <c r="O4" s="13"/>
      <c r="P4" s="13"/>
      <c r="Q4" s="13"/>
      <c r="R4" s="13"/>
    </row>
    <row r="5" spans="5:18" x14ac:dyDescent="0.3">
      <c r="E5" s="13"/>
      <c r="F5" s="13"/>
      <c r="G5" s="13"/>
      <c r="H5" s="13"/>
      <c r="I5" s="13"/>
      <c r="J5" s="13"/>
      <c r="K5" s="13"/>
      <c r="L5" s="13"/>
      <c r="M5" s="13"/>
      <c r="N5" s="13"/>
      <c r="O5" s="13"/>
      <c r="P5" s="13"/>
      <c r="Q5" s="13"/>
      <c r="R5" s="13"/>
    </row>
    <row r="6" spans="5:18" ht="21" x14ac:dyDescent="0.4">
      <c r="E6" s="13"/>
      <c r="F6" s="13"/>
      <c r="G6" s="13"/>
      <c r="H6" s="13"/>
      <c r="I6" s="15" t="s">
        <v>29</v>
      </c>
      <c r="J6" s="13"/>
      <c r="K6" s="13"/>
      <c r="L6" s="13"/>
      <c r="M6" s="13"/>
      <c r="N6" s="13"/>
      <c r="O6" s="13"/>
      <c r="P6" s="13"/>
      <c r="Q6" s="13"/>
      <c r="R6" s="13"/>
    </row>
    <row r="7" spans="5:18" ht="18" x14ac:dyDescent="0.35">
      <c r="E7" s="13"/>
      <c r="F7" s="13"/>
      <c r="G7" s="13"/>
      <c r="H7" s="13"/>
      <c r="I7" s="16" t="s">
        <v>38</v>
      </c>
      <c r="J7" s="13"/>
      <c r="K7" s="16"/>
      <c r="L7" s="13"/>
      <c r="M7" s="13"/>
      <c r="N7" s="13"/>
      <c r="O7" s="13"/>
      <c r="P7" s="13"/>
      <c r="Q7" s="13"/>
      <c r="R7" s="13"/>
    </row>
    <row r="8" spans="5:18" x14ac:dyDescent="0.3">
      <c r="E8" s="13"/>
      <c r="F8" s="13"/>
      <c r="G8" s="13"/>
      <c r="H8" s="13"/>
      <c r="I8" s="13"/>
      <c r="J8" s="13"/>
      <c r="K8" s="13"/>
      <c r="L8" s="13"/>
      <c r="M8" s="13"/>
      <c r="N8" s="13"/>
      <c r="O8" s="13"/>
      <c r="P8" s="13"/>
      <c r="Q8" s="13"/>
      <c r="R8" s="13"/>
    </row>
    <row r="9" spans="5:18" x14ac:dyDescent="0.3"/>
    <row r="10" spans="5:18" ht="15.6" x14ac:dyDescent="0.3">
      <c r="F10" s="45" t="s">
        <v>114</v>
      </c>
    </row>
    <row r="11" spans="5:18" ht="14.4" customHeight="1" x14ac:dyDescent="0.3">
      <c r="H11" s="17"/>
      <c r="I11" s="17"/>
      <c r="J11" s="17"/>
      <c r="K11" s="17"/>
      <c r="L11" s="17"/>
      <c r="M11" s="17"/>
      <c r="N11" s="17"/>
      <c r="O11" s="17"/>
      <c r="P11" s="17"/>
      <c r="Q11" s="17"/>
      <c r="R11" s="17"/>
    </row>
    <row r="12" spans="5:18" ht="15.6" x14ac:dyDescent="0.3">
      <c r="F12" s="46" t="s">
        <v>113</v>
      </c>
      <c r="H12" s="17"/>
      <c r="I12" s="17"/>
      <c r="J12" s="17"/>
      <c r="K12" s="17"/>
      <c r="L12" s="17"/>
      <c r="M12" s="17"/>
      <c r="N12" s="17"/>
      <c r="O12" s="17"/>
      <c r="P12" s="17"/>
      <c r="Q12" s="17"/>
      <c r="R12" s="17"/>
    </row>
    <row r="13" spans="5:18" x14ac:dyDescent="0.3">
      <c r="F13" s="18"/>
    </row>
    <row r="14" spans="5:18" x14ac:dyDescent="0.3"/>
    <row r="15" spans="5:18" ht="15.6" x14ac:dyDescent="0.3">
      <c r="F15" s="47" t="s">
        <v>30</v>
      </c>
      <c r="G15" s="45" t="s">
        <v>40</v>
      </c>
    </row>
    <row r="16" spans="5:18" x14ac:dyDescent="0.3"/>
    <row r="17" spans="5:18" x14ac:dyDescent="0.3">
      <c r="F17" s="18"/>
    </row>
    <row r="18" spans="5:18" x14ac:dyDescent="0.3"/>
    <row r="19" spans="5:18" x14ac:dyDescent="0.3"/>
    <row r="20" spans="5:18" ht="15.6" x14ac:dyDescent="0.3">
      <c r="F20" s="47" t="s">
        <v>31</v>
      </c>
      <c r="G20" s="45" t="s">
        <v>41</v>
      </c>
      <c r="H20" s="45"/>
      <c r="I20" s="45"/>
      <c r="J20" s="45"/>
      <c r="K20" s="45"/>
      <c r="L20" s="45"/>
      <c r="M20" s="45"/>
      <c r="N20" s="45" t="s">
        <v>42</v>
      </c>
    </row>
    <row r="21" spans="5:18" x14ac:dyDescent="0.3">
      <c r="F21" s="18"/>
    </row>
    <row r="22" spans="5:18" x14ac:dyDescent="0.3"/>
    <row r="23" spans="5:18" x14ac:dyDescent="0.3">
      <c r="F23" s="18"/>
    </row>
    <row r="24" spans="5:18" x14ac:dyDescent="0.3"/>
    <row r="25" spans="5:18" x14ac:dyDescent="0.3"/>
    <row r="26" spans="5:18" x14ac:dyDescent="0.3"/>
    <row r="27" spans="5:18" x14ac:dyDescent="0.3">
      <c r="F27" s="18"/>
    </row>
    <row r="28" spans="5:18" x14ac:dyDescent="0.3"/>
    <row r="29" spans="5:18" x14ac:dyDescent="0.3"/>
    <row r="30" spans="5:18" ht="15" thickBot="1" x14ac:dyDescent="0.35"/>
    <row r="31" spans="5:18" ht="15" thickTop="1" x14ac:dyDescent="0.3">
      <c r="E31" s="19"/>
      <c r="F31" s="19"/>
      <c r="G31" s="19"/>
      <c r="H31" s="19"/>
      <c r="I31" s="19"/>
      <c r="J31" s="19"/>
      <c r="K31" s="19"/>
      <c r="L31" s="19"/>
      <c r="M31" s="19"/>
      <c r="N31" s="19"/>
      <c r="O31" s="19"/>
      <c r="P31" s="19"/>
      <c r="Q31" s="19"/>
      <c r="R31" s="19"/>
    </row>
    <row r="32" spans="5:18" x14ac:dyDescent="0.3">
      <c r="F32" s="14" t="s">
        <v>32</v>
      </c>
      <c r="J32" s="20" t="s">
        <v>33</v>
      </c>
    </row>
    <row r="33" spans="6:17" x14ac:dyDescent="0.3"/>
    <row r="34" spans="6:17" x14ac:dyDescent="0.3">
      <c r="F34" s="14" t="s">
        <v>34</v>
      </c>
    </row>
    <row r="35" spans="6:17" x14ac:dyDescent="0.3"/>
    <row r="36" spans="6:17" x14ac:dyDescent="0.3">
      <c r="F36" s="21" t="s">
        <v>35</v>
      </c>
    </row>
    <row r="37" spans="6:17" x14ac:dyDescent="0.3"/>
    <row r="38" spans="6:17" x14ac:dyDescent="0.3">
      <c r="F38" s="48" t="s">
        <v>36</v>
      </c>
      <c r="G38" s="48"/>
      <c r="H38" s="48"/>
      <c r="I38" s="48"/>
      <c r="J38" s="48"/>
      <c r="K38" s="48"/>
      <c r="L38" s="48"/>
      <c r="M38" s="48"/>
      <c r="N38" s="48"/>
      <c r="O38" s="48"/>
      <c r="P38" s="48"/>
      <c r="Q38" s="48"/>
    </row>
    <row r="39" spans="6:17" x14ac:dyDescent="0.3">
      <c r="F39" s="48"/>
      <c r="G39" s="48"/>
      <c r="H39" s="48"/>
      <c r="I39" s="48"/>
      <c r="J39" s="48"/>
      <c r="K39" s="48"/>
      <c r="L39" s="48"/>
      <c r="M39" s="48"/>
      <c r="N39" s="48"/>
      <c r="O39" s="48"/>
      <c r="P39" s="48"/>
      <c r="Q39" s="48"/>
    </row>
    <row r="40" spans="6:17" x14ac:dyDescent="0.3"/>
    <row r="41" spans="6:17" ht="14.4" customHeight="1" x14ac:dyDescent="0.3">
      <c r="F41" s="48" t="s">
        <v>37</v>
      </c>
      <c r="G41" s="48"/>
      <c r="H41" s="48"/>
      <c r="I41" s="48"/>
      <c r="J41" s="48"/>
      <c r="K41" s="48"/>
      <c r="L41" s="48"/>
      <c r="M41" s="48"/>
      <c r="N41" s="48"/>
      <c r="O41" s="48"/>
      <c r="P41" s="48"/>
      <c r="Q41" s="48"/>
    </row>
    <row r="42" spans="6:17" ht="14.4" customHeight="1" x14ac:dyDescent="0.3">
      <c r="F42" s="48"/>
      <c r="G42" s="48"/>
      <c r="H42" s="48"/>
      <c r="I42" s="48"/>
      <c r="J42" s="48"/>
      <c r="K42" s="48"/>
      <c r="L42" s="48"/>
      <c r="M42" s="48"/>
      <c r="N42" s="48"/>
      <c r="O42" s="48"/>
      <c r="P42" s="48"/>
      <c r="Q42" s="48"/>
    </row>
    <row r="43" spans="6:17" ht="14.4" customHeight="1" x14ac:dyDescent="0.3"/>
    <row r="44" spans="6:17" ht="14.4" customHeight="1" x14ac:dyDescent="0.3"/>
    <row r="45" spans="6:17" ht="14.4" customHeight="1" x14ac:dyDescent="0.3"/>
    <row r="46" spans="6:17" ht="14.4" customHeight="1" x14ac:dyDescent="0.3"/>
    <row r="47" spans="6:17" ht="14.4" customHeight="1" x14ac:dyDescent="0.3"/>
    <row r="48" spans="6:17" ht="14.4" customHeight="1" x14ac:dyDescent="0.3"/>
    <row r="49" ht="14.4" customHeight="1" x14ac:dyDescent="0.3"/>
  </sheetData>
  <mergeCells count="2">
    <mergeCell ref="F38:Q39"/>
    <mergeCell ref="F41:Q42"/>
  </mergeCells>
  <hyperlinks>
    <hyperlink ref="I7" location="'Time Sheet'!A1" display="Time Sheet" xr:uid="{CE15014B-58FC-41F7-8C8B-29AC03AE8CEC}"/>
    <hyperlink ref="J32" r:id="rId1" xr:uid="{2C454A0A-D21C-4DC1-BDD7-0FB76DC613B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77F7-07BC-4E1D-A777-1D1888045235}">
  <sheetPr codeName="Sheet1">
    <tabColor rgb="FFFF0000"/>
  </sheetPr>
  <dimension ref="B1:N58"/>
  <sheetViews>
    <sheetView showGridLines="0" zoomScale="90" zoomScaleNormal="90" workbookViewId="0">
      <selection activeCell="Q9" sqref="Q9"/>
    </sheetView>
  </sheetViews>
  <sheetFormatPr defaultColWidth="8.88671875" defaultRowHeight="14.4" x14ac:dyDescent="0.3"/>
  <cols>
    <col min="1" max="1" width="8.88671875" customWidth="1"/>
    <col min="2" max="2" width="12.109375" customWidth="1"/>
    <col min="3" max="3" width="14.33203125" bestFit="1" customWidth="1"/>
    <col min="4" max="5" width="10.109375" customWidth="1"/>
    <col min="6" max="6" width="3" customWidth="1"/>
    <col min="7" max="8" width="10.109375" customWidth="1"/>
    <col min="9" max="10" width="10.6640625" customWidth="1"/>
    <col min="11" max="11" width="13.44140625" customWidth="1"/>
    <col min="12" max="12" width="13.21875" customWidth="1"/>
    <col min="13" max="13" width="4.88671875" customWidth="1"/>
    <col min="14" max="14" width="4.77734375" customWidth="1"/>
    <col min="15" max="24" width="8.88671875" customWidth="1"/>
    <col min="16384" max="16384" width="1.33203125" customWidth="1"/>
  </cols>
  <sheetData>
    <row r="1" spans="2:14" x14ac:dyDescent="0.3">
      <c r="B1" s="25" t="s">
        <v>97</v>
      </c>
      <c r="C1" s="26"/>
      <c r="D1" s="52" t="s">
        <v>45</v>
      </c>
    </row>
    <row r="3" spans="2:14" ht="24" customHeight="1" x14ac:dyDescent="0.3">
      <c r="B3" s="7"/>
      <c r="C3" s="24" t="str">
        <f>Lang!F3</f>
        <v>Weekly Employee Time Sheet</v>
      </c>
      <c r="D3" s="8"/>
      <c r="E3" s="8"/>
      <c r="F3" s="8"/>
      <c r="G3" s="8"/>
      <c r="H3" s="8"/>
      <c r="I3" s="8"/>
      <c r="J3" s="8" t="str">
        <f>Mes&amp;" "&amp;Annee</f>
        <v>April 2021</v>
      </c>
      <c r="K3" s="7"/>
      <c r="L3" s="7"/>
    </row>
    <row r="5" spans="2:14" ht="18" customHeight="1" x14ac:dyDescent="0.3">
      <c r="C5" s="40" t="str">
        <f>Lang!F6</f>
        <v>Year</v>
      </c>
      <c r="D5" s="53">
        <v>2021</v>
      </c>
      <c r="E5" s="9"/>
      <c r="I5" s="40" t="str">
        <f>Lang!F7</f>
        <v>Month</v>
      </c>
      <c r="J5" s="54" t="str">
        <f>Mes</f>
        <v>April</v>
      </c>
      <c r="K5" s="54"/>
      <c r="N5" s="1"/>
    </row>
    <row r="6" spans="2:14" x14ac:dyDescent="0.3">
      <c r="L6" s="1"/>
    </row>
    <row r="7" spans="2:14" x14ac:dyDescent="0.3">
      <c r="C7" s="11" t="str">
        <f>Lang!F15</f>
        <v>Employee Name:</v>
      </c>
      <c r="D7" s="50"/>
      <c r="E7" s="50"/>
      <c r="F7" s="50"/>
      <c r="G7" s="50"/>
      <c r="H7" s="10"/>
      <c r="I7" s="10"/>
    </row>
    <row r="9" spans="2:14" ht="43.2" x14ac:dyDescent="0.3">
      <c r="B9" s="44" t="str">
        <f>Lang!F4</f>
        <v>Day of Week</v>
      </c>
      <c r="C9" s="44" t="str">
        <f>Lang!F5</f>
        <v>Date</v>
      </c>
      <c r="D9" s="44" t="str">
        <f>Lang!F16</f>
        <v>Time in</v>
      </c>
      <c r="E9" s="44" t="str">
        <f>Lang!F17</f>
        <v>Time out</v>
      </c>
      <c r="F9" s="3"/>
      <c r="G9" s="44" t="str">
        <f>Lang!F16</f>
        <v>Time in</v>
      </c>
      <c r="H9" s="44" t="str">
        <f>Lang!F17</f>
        <v>Time out</v>
      </c>
      <c r="I9" s="44" t="s">
        <v>11</v>
      </c>
      <c r="J9" s="44" t="s">
        <v>12</v>
      </c>
      <c r="K9" s="44" t="str">
        <f>Lang!F18</f>
        <v>Sick hrs</v>
      </c>
      <c r="L9" s="44" t="str">
        <f>Lang!F19</f>
        <v>Holiday Hrs</v>
      </c>
    </row>
    <row r="10" spans="2:14" ht="15" x14ac:dyDescent="0.35">
      <c r="B10" s="51" t="str">
        <f>Lang!F8</f>
        <v>Monday</v>
      </c>
      <c r="C10" s="23" cm="1">
        <f t="array" ref="C10">Fecha-WEEKDAY(Fecha,3)</f>
        <v>44284</v>
      </c>
      <c r="D10" s="22">
        <v>0.33333333333333331</v>
      </c>
      <c r="E10" s="22">
        <v>0.41666666666666669</v>
      </c>
      <c r="G10" s="22">
        <v>0.54166666666666663</v>
      </c>
      <c r="H10" s="22">
        <v>0.70833333333333337</v>
      </c>
      <c r="I10" s="6">
        <f t="shared" ref="I10:I16" si="0">IF(E10&gt;=D10,E10-D10,E10+1-D10)+IF(H10&gt;=G10,H10-G10,H10+1-G10)</f>
        <v>0.25000000000000011</v>
      </c>
      <c r="J10" s="6">
        <v>0.33333333333333331</v>
      </c>
      <c r="K10" s="22">
        <v>0.33333333333333331</v>
      </c>
      <c r="L10" s="22"/>
    </row>
    <row r="11" spans="2:14" ht="15" x14ac:dyDescent="0.35">
      <c r="B11" s="2" t="str">
        <f>Lang!F9</f>
        <v>Tuesday</v>
      </c>
      <c r="C11" s="23">
        <f t="shared" ref="C11:C16" si="1">C10+1</f>
        <v>44285</v>
      </c>
      <c r="D11" s="22">
        <v>0.375</v>
      </c>
      <c r="E11" s="22">
        <v>0.4861111111111111</v>
      </c>
      <c r="G11" s="22">
        <v>0.5</v>
      </c>
      <c r="H11" s="22">
        <v>0.75</v>
      </c>
      <c r="I11" s="6">
        <f t="shared" si="0"/>
        <v>0.3611111111111111</v>
      </c>
      <c r="J11" s="6">
        <v>0.33333333333333331</v>
      </c>
      <c r="K11" s="22"/>
      <c r="L11" s="22">
        <v>0.33333333333333331</v>
      </c>
    </row>
    <row r="12" spans="2:14" ht="15" x14ac:dyDescent="0.35">
      <c r="B12" s="2" t="str">
        <f>Lang!F10</f>
        <v>Wednesday</v>
      </c>
      <c r="C12" s="23">
        <f t="shared" si="1"/>
        <v>44286</v>
      </c>
      <c r="D12" s="22">
        <v>0.375</v>
      </c>
      <c r="E12" s="22">
        <v>0.4861111111111111</v>
      </c>
      <c r="G12" s="22">
        <v>0.5</v>
      </c>
      <c r="H12" s="22">
        <v>0.75</v>
      </c>
      <c r="I12" s="6">
        <f t="shared" si="0"/>
        <v>0.3611111111111111</v>
      </c>
      <c r="J12" s="6">
        <v>0.33333333333333331</v>
      </c>
      <c r="K12" s="22"/>
      <c r="L12" s="22"/>
    </row>
    <row r="13" spans="2:14" ht="15" x14ac:dyDescent="0.35">
      <c r="B13" s="2" t="str">
        <f>Lang!F11</f>
        <v>Thursday</v>
      </c>
      <c r="C13" s="23">
        <f t="shared" si="1"/>
        <v>44287</v>
      </c>
      <c r="D13" s="22">
        <v>0.375</v>
      </c>
      <c r="E13" s="22">
        <v>0.4861111111111111</v>
      </c>
      <c r="G13" s="22">
        <v>0.5</v>
      </c>
      <c r="H13" s="22">
        <v>0.75</v>
      </c>
      <c r="I13" s="6">
        <f t="shared" si="0"/>
        <v>0.3611111111111111</v>
      </c>
      <c r="J13" s="6">
        <v>0.33333333333333331</v>
      </c>
      <c r="K13" s="22"/>
      <c r="L13" s="22"/>
    </row>
    <row r="14" spans="2:14" ht="15" x14ac:dyDescent="0.35">
      <c r="B14" s="2" t="str">
        <f>Lang!F12</f>
        <v>Friday</v>
      </c>
      <c r="C14" s="23">
        <f t="shared" si="1"/>
        <v>44288</v>
      </c>
      <c r="D14" s="22">
        <v>0.375</v>
      </c>
      <c r="E14" s="22">
        <v>0.4861111111111111</v>
      </c>
      <c r="G14" s="22">
        <v>0.5</v>
      </c>
      <c r="H14" s="22">
        <v>0.75</v>
      </c>
      <c r="I14" s="6">
        <f t="shared" si="0"/>
        <v>0.3611111111111111</v>
      </c>
      <c r="J14" s="6">
        <v>0.33333333333333331</v>
      </c>
      <c r="K14" s="22"/>
      <c r="L14" s="22"/>
    </row>
    <row r="15" spans="2:14" ht="15" x14ac:dyDescent="0.35">
      <c r="B15" s="2" t="str">
        <f>Lang!F13</f>
        <v>Saturday</v>
      </c>
      <c r="C15" s="23">
        <f t="shared" si="1"/>
        <v>44289</v>
      </c>
      <c r="D15" s="22"/>
      <c r="E15" s="22"/>
      <c r="G15" s="22"/>
      <c r="H15" s="22"/>
      <c r="I15" s="6">
        <f t="shared" si="0"/>
        <v>0</v>
      </c>
      <c r="J15" s="6">
        <v>0</v>
      </c>
      <c r="K15" s="22"/>
      <c r="L15" s="22"/>
    </row>
    <row r="16" spans="2:14" ht="15" x14ac:dyDescent="0.35">
      <c r="B16" s="2" t="str">
        <f>Lang!F14</f>
        <v>Sunday</v>
      </c>
      <c r="C16" s="23">
        <f t="shared" si="1"/>
        <v>44290</v>
      </c>
      <c r="D16" s="22"/>
      <c r="E16" s="22"/>
      <c r="G16" s="22"/>
      <c r="H16" s="22"/>
      <c r="I16" s="6">
        <f t="shared" si="0"/>
        <v>0</v>
      </c>
      <c r="J16" s="6">
        <v>0</v>
      </c>
      <c r="K16" s="22"/>
      <c r="L16" s="22"/>
    </row>
    <row r="17" spans="2:12" x14ac:dyDescent="0.3">
      <c r="I17" s="5">
        <f>SUM(I10:I16)</f>
        <v>1.6944444444444446</v>
      </c>
      <c r="J17" s="5">
        <f>SUM(J10:J16)</f>
        <v>1.6666666666666665</v>
      </c>
      <c r="K17" s="5">
        <f t="shared" ref="K17:L17" si="2">SUM(K10:K16)</f>
        <v>0.33333333333333331</v>
      </c>
      <c r="L17" s="5">
        <f t="shared" si="2"/>
        <v>0.33333333333333331</v>
      </c>
    </row>
    <row r="18" spans="2:12" s="43" customFormat="1" x14ac:dyDescent="0.3">
      <c r="B18" s="41"/>
      <c r="C18" s="41"/>
      <c r="D18" s="41"/>
      <c r="E18" s="41"/>
      <c r="F18" s="41"/>
      <c r="G18" s="49" t="str">
        <f>Lang!F20</f>
        <v>Overtime</v>
      </c>
      <c r="H18" s="49"/>
      <c r="I18" s="49"/>
      <c r="J18" s="42">
        <f>IF(I17-J17&lt;0,"-"&amp;TEXT(ABS(I17-J17),"hh:mm"),I17-J17)</f>
        <v>2.7777777777778123E-2</v>
      </c>
      <c r="K18" s="41"/>
      <c r="L18" s="41"/>
    </row>
    <row r="19" spans="2:12" x14ac:dyDescent="0.3">
      <c r="L19" s="4"/>
    </row>
    <row r="20" spans="2:12" ht="15" x14ac:dyDescent="0.35">
      <c r="B20" s="2" t="str">
        <f t="shared" ref="B20:B26" si="3">B10</f>
        <v>Monday</v>
      </c>
      <c r="C20" s="23">
        <f>C16+1</f>
        <v>44291</v>
      </c>
      <c r="D20" s="22">
        <v>0.33333333333333331</v>
      </c>
      <c r="E20" s="22">
        <v>0.41666666666666669</v>
      </c>
      <c r="G20" s="22">
        <v>0.54166666666666663</v>
      </c>
      <c r="H20" s="22">
        <v>0.70833333333333337</v>
      </c>
      <c r="I20" s="6">
        <f t="shared" ref="I20:I26" si="4">IF(E20&gt;=D20,E20-D20,E20+1-D20)+IF(H20&gt;=G20,H20-G20,H20+1-G20)</f>
        <v>0.25000000000000011</v>
      </c>
      <c r="J20" s="6">
        <v>0.33333333333333331</v>
      </c>
      <c r="K20" s="22"/>
      <c r="L20" s="22"/>
    </row>
    <row r="21" spans="2:12" ht="15" x14ac:dyDescent="0.35">
      <c r="B21" s="2" t="str">
        <f t="shared" si="3"/>
        <v>Tuesday</v>
      </c>
      <c r="C21" s="23">
        <f>C20+1</f>
        <v>44292</v>
      </c>
      <c r="D21" s="22">
        <v>0.375</v>
      </c>
      <c r="E21" s="22">
        <v>0.4861111111111111</v>
      </c>
      <c r="G21" s="22">
        <v>0.5</v>
      </c>
      <c r="H21" s="22">
        <v>0.75</v>
      </c>
      <c r="I21" s="6">
        <f t="shared" si="4"/>
        <v>0.3611111111111111</v>
      </c>
      <c r="J21" s="6">
        <v>0.33333333333333331</v>
      </c>
      <c r="K21" s="22"/>
      <c r="L21" s="22"/>
    </row>
    <row r="22" spans="2:12" ht="15" x14ac:dyDescent="0.35">
      <c r="B22" s="2" t="str">
        <f t="shared" si="3"/>
        <v>Wednesday</v>
      </c>
      <c r="C22" s="23">
        <f t="shared" ref="C22:C26" si="5">C21+1</f>
        <v>44293</v>
      </c>
      <c r="D22" s="22">
        <v>0.375</v>
      </c>
      <c r="E22" s="22">
        <v>0.4861111111111111</v>
      </c>
      <c r="G22" s="22">
        <v>0.5</v>
      </c>
      <c r="H22" s="22">
        <v>0.75</v>
      </c>
      <c r="I22" s="6">
        <f t="shared" si="4"/>
        <v>0.3611111111111111</v>
      </c>
      <c r="J22" s="6">
        <v>0.33333333333333331</v>
      </c>
      <c r="K22" s="22"/>
      <c r="L22" s="22"/>
    </row>
    <row r="23" spans="2:12" ht="15" x14ac:dyDescent="0.35">
      <c r="B23" s="2" t="str">
        <f t="shared" si="3"/>
        <v>Thursday</v>
      </c>
      <c r="C23" s="23">
        <f t="shared" si="5"/>
        <v>44294</v>
      </c>
      <c r="D23" s="22">
        <v>0.375</v>
      </c>
      <c r="E23" s="22">
        <v>0.4861111111111111</v>
      </c>
      <c r="G23" s="22">
        <v>0.5</v>
      </c>
      <c r="H23" s="22">
        <v>0.75</v>
      </c>
      <c r="I23" s="6">
        <f t="shared" si="4"/>
        <v>0.3611111111111111</v>
      </c>
      <c r="J23" s="6">
        <v>0.33333333333333331</v>
      </c>
      <c r="K23" s="22"/>
      <c r="L23" s="22"/>
    </row>
    <row r="24" spans="2:12" ht="15" x14ac:dyDescent="0.35">
      <c r="B24" s="2" t="str">
        <f t="shared" si="3"/>
        <v>Friday</v>
      </c>
      <c r="C24" s="23">
        <f t="shared" si="5"/>
        <v>44295</v>
      </c>
      <c r="D24" s="22">
        <v>0.375</v>
      </c>
      <c r="E24" s="22">
        <v>0.4861111111111111</v>
      </c>
      <c r="G24" s="22">
        <v>0.5</v>
      </c>
      <c r="H24" s="22">
        <v>0.75</v>
      </c>
      <c r="I24" s="6">
        <f t="shared" si="4"/>
        <v>0.3611111111111111</v>
      </c>
      <c r="J24" s="6">
        <v>0.33333333333333331</v>
      </c>
      <c r="K24" s="22"/>
      <c r="L24" s="22"/>
    </row>
    <row r="25" spans="2:12" ht="15" x14ac:dyDescent="0.35">
      <c r="B25" s="2" t="str">
        <f t="shared" si="3"/>
        <v>Saturday</v>
      </c>
      <c r="C25" s="23">
        <f t="shared" si="5"/>
        <v>44296</v>
      </c>
      <c r="D25" s="22"/>
      <c r="E25" s="22"/>
      <c r="G25" s="22"/>
      <c r="H25" s="22"/>
      <c r="I25" s="6">
        <f t="shared" si="4"/>
        <v>0</v>
      </c>
      <c r="J25" s="6">
        <v>0</v>
      </c>
      <c r="K25" s="22"/>
      <c r="L25" s="22"/>
    </row>
    <row r="26" spans="2:12" ht="15" x14ac:dyDescent="0.35">
      <c r="B26" s="2" t="str">
        <f t="shared" si="3"/>
        <v>Sunday</v>
      </c>
      <c r="C26" s="23">
        <f t="shared" si="5"/>
        <v>44297</v>
      </c>
      <c r="D26" s="22"/>
      <c r="E26" s="22"/>
      <c r="G26" s="22"/>
      <c r="H26" s="22"/>
      <c r="I26" s="6">
        <f t="shared" si="4"/>
        <v>0</v>
      </c>
      <c r="J26" s="6">
        <v>0</v>
      </c>
      <c r="K26" s="22"/>
      <c r="L26" s="22"/>
    </row>
    <row r="27" spans="2:12" x14ac:dyDescent="0.3">
      <c r="I27" s="5">
        <f>SUM(I20:I26)</f>
        <v>1.6944444444444446</v>
      </c>
      <c r="J27" s="5">
        <f>SUM(J20:J26)</f>
        <v>1.6666666666666665</v>
      </c>
      <c r="K27" s="5">
        <f t="shared" ref="K27" si="6">SUM(K20:K26)</f>
        <v>0</v>
      </c>
      <c r="L27" s="5">
        <f t="shared" ref="L27" si="7">SUM(L20:L26)</f>
        <v>0</v>
      </c>
    </row>
    <row r="28" spans="2:12" x14ac:dyDescent="0.3">
      <c r="B28" s="12"/>
      <c r="C28" s="12"/>
      <c r="D28" s="12"/>
      <c r="E28" s="12"/>
      <c r="F28" s="12"/>
      <c r="G28" s="49" t="str">
        <f>G18</f>
        <v>Overtime</v>
      </c>
      <c r="H28" s="49"/>
      <c r="I28" s="49"/>
      <c r="J28" s="27">
        <f>IF(I27-J27&lt;0,"-"&amp;TEXT(ABS(I27-J27),"hh:mm"),I27-J27)</f>
        <v>2.7777777777778123E-2</v>
      </c>
      <c r="K28" s="12"/>
      <c r="L28" s="12"/>
    </row>
    <row r="30" spans="2:12" ht="15" x14ac:dyDescent="0.35">
      <c r="B30" s="2" t="str">
        <f>B20</f>
        <v>Monday</v>
      </c>
      <c r="C30" s="23">
        <f>C26+1</f>
        <v>44298</v>
      </c>
      <c r="D30" s="22">
        <v>0.33333333333333331</v>
      </c>
      <c r="E30" s="22">
        <v>0.41666666666666669</v>
      </c>
      <c r="G30" s="22">
        <v>0.54166666666666663</v>
      </c>
      <c r="H30" s="22">
        <v>0.70833333333333337</v>
      </c>
      <c r="I30" s="6">
        <f t="shared" ref="I30:I36" si="8">IF(E30&gt;=D30,E30-D30,E30+1-D30)+IF(H30&gt;=G30,H30-G30,H30+1-G30)</f>
        <v>0.25000000000000011</v>
      </c>
      <c r="J30" s="6">
        <v>0.33333333333333331</v>
      </c>
      <c r="K30" s="22"/>
      <c r="L30" s="22"/>
    </row>
    <row r="31" spans="2:12" ht="15" x14ac:dyDescent="0.35">
      <c r="B31" s="2" t="str">
        <f t="shared" ref="B31:B36" si="9">B21</f>
        <v>Tuesday</v>
      </c>
      <c r="C31" s="23">
        <f>C30+1</f>
        <v>44299</v>
      </c>
      <c r="D31" s="22">
        <v>0.375</v>
      </c>
      <c r="E31" s="22">
        <v>0.4861111111111111</v>
      </c>
      <c r="G31" s="22">
        <v>0.5</v>
      </c>
      <c r="H31" s="22">
        <v>0.75</v>
      </c>
      <c r="I31" s="6">
        <f t="shared" si="8"/>
        <v>0.3611111111111111</v>
      </c>
      <c r="J31" s="6">
        <v>0.33333333333333331</v>
      </c>
      <c r="K31" s="22"/>
      <c r="L31" s="22"/>
    </row>
    <row r="32" spans="2:12" ht="15" x14ac:dyDescent="0.35">
      <c r="B32" s="2" t="str">
        <f t="shared" si="9"/>
        <v>Wednesday</v>
      </c>
      <c r="C32" s="23">
        <f>C31+1</f>
        <v>44300</v>
      </c>
      <c r="D32" s="22">
        <v>0.375</v>
      </c>
      <c r="E32" s="22">
        <v>0.4861111111111111</v>
      </c>
      <c r="G32" s="22">
        <v>0.5</v>
      </c>
      <c r="H32" s="22">
        <v>0.75</v>
      </c>
      <c r="I32" s="6">
        <f t="shared" si="8"/>
        <v>0.3611111111111111</v>
      </c>
      <c r="J32" s="6">
        <v>0.33333333333333331</v>
      </c>
      <c r="K32" s="22"/>
      <c r="L32" s="22"/>
    </row>
    <row r="33" spans="2:12" ht="15" x14ac:dyDescent="0.35">
      <c r="B33" s="2" t="str">
        <f t="shared" si="9"/>
        <v>Thursday</v>
      </c>
      <c r="C33" s="23">
        <f>C32+1</f>
        <v>44301</v>
      </c>
      <c r="D33" s="22">
        <v>0.375</v>
      </c>
      <c r="E33" s="22">
        <v>0.4861111111111111</v>
      </c>
      <c r="G33" s="22">
        <v>0.5</v>
      </c>
      <c r="H33" s="22">
        <v>0.75</v>
      </c>
      <c r="I33" s="6">
        <f t="shared" si="8"/>
        <v>0.3611111111111111</v>
      </c>
      <c r="J33" s="6">
        <v>0.33333333333333331</v>
      </c>
      <c r="K33" s="22"/>
      <c r="L33" s="22"/>
    </row>
    <row r="34" spans="2:12" ht="15" x14ac:dyDescent="0.35">
      <c r="B34" s="2" t="str">
        <f t="shared" si="9"/>
        <v>Friday</v>
      </c>
      <c r="C34" s="23">
        <f t="shared" ref="C34:C36" si="10">C33+1</f>
        <v>44302</v>
      </c>
      <c r="D34" s="22">
        <v>0.375</v>
      </c>
      <c r="E34" s="22">
        <v>0.4861111111111111</v>
      </c>
      <c r="G34" s="22">
        <v>0.5</v>
      </c>
      <c r="H34" s="22">
        <v>0.75</v>
      </c>
      <c r="I34" s="6">
        <f t="shared" si="8"/>
        <v>0.3611111111111111</v>
      </c>
      <c r="J34" s="6">
        <v>0.33333333333333331</v>
      </c>
      <c r="K34" s="22"/>
      <c r="L34" s="22"/>
    </row>
    <row r="35" spans="2:12" ht="15" x14ac:dyDescent="0.35">
      <c r="B35" s="2" t="str">
        <f t="shared" si="9"/>
        <v>Saturday</v>
      </c>
      <c r="C35" s="23">
        <f t="shared" si="10"/>
        <v>44303</v>
      </c>
      <c r="D35" s="22"/>
      <c r="E35" s="22"/>
      <c r="G35" s="22"/>
      <c r="H35" s="22"/>
      <c r="I35" s="6">
        <f t="shared" si="8"/>
        <v>0</v>
      </c>
      <c r="J35" s="6">
        <v>0</v>
      </c>
      <c r="K35" s="22"/>
      <c r="L35" s="22"/>
    </row>
    <row r="36" spans="2:12" ht="15" x14ac:dyDescent="0.35">
      <c r="B36" s="2" t="str">
        <f t="shared" si="9"/>
        <v>Sunday</v>
      </c>
      <c r="C36" s="23">
        <f t="shared" si="10"/>
        <v>44304</v>
      </c>
      <c r="D36" s="22"/>
      <c r="E36" s="22"/>
      <c r="G36" s="22"/>
      <c r="H36" s="22"/>
      <c r="I36" s="6">
        <f t="shared" si="8"/>
        <v>0</v>
      </c>
      <c r="J36" s="6">
        <v>0</v>
      </c>
      <c r="K36" s="22"/>
      <c r="L36" s="22"/>
    </row>
    <row r="37" spans="2:12" x14ac:dyDescent="0.3">
      <c r="I37" s="5">
        <f>SUM(I30:I36)</f>
        <v>1.6944444444444446</v>
      </c>
      <c r="J37" s="5">
        <f>SUM(J30:J36)</f>
        <v>1.6666666666666665</v>
      </c>
      <c r="K37" s="5">
        <f t="shared" ref="K37" si="11">SUM(K30:K36)</f>
        <v>0</v>
      </c>
      <c r="L37" s="5">
        <f t="shared" ref="L37" si="12">SUM(L30:L36)</f>
        <v>0</v>
      </c>
    </row>
    <row r="38" spans="2:12" x14ac:dyDescent="0.3">
      <c r="B38" s="12"/>
      <c r="C38" s="12"/>
      <c r="D38" s="12"/>
      <c r="E38" s="12"/>
      <c r="F38" s="12"/>
      <c r="G38" s="49" t="str">
        <f>G28</f>
        <v>Overtime</v>
      </c>
      <c r="H38" s="49"/>
      <c r="I38" s="49"/>
      <c r="J38" s="27">
        <f>IF(I37-J37&lt;0,"-"&amp;TEXT(ABS(I37-J37),"hh:mm"),I37-J37)</f>
        <v>2.7777777777778123E-2</v>
      </c>
      <c r="K38" s="12"/>
      <c r="L38" s="12"/>
    </row>
    <row r="40" spans="2:12" ht="15" x14ac:dyDescent="0.35">
      <c r="B40" s="2" t="str">
        <f>B30</f>
        <v>Monday</v>
      </c>
      <c r="C40" s="23">
        <f>C36+1</f>
        <v>44305</v>
      </c>
      <c r="D40" s="22">
        <v>0.33333333333333331</v>
      </c>
      <c r="E40" s="22">
        <v>0.41666666666666669</v>
      </c>
      <c r="G40" s="22">
        <v>0.54166666666666663</v>
      </c>
      <c r="H40" s="22">
        <v>0.70833333333333337</v>
      </c>
      <c r="I40" s="6">
        <f t="shared" ref="I40:I46" si="13">IF(E40&gt;=D40,E40-D40,E40+1-D40)+IF(H40&gt;=G40,H40-G40,H40+1-G40)</f>
        <v>0.25000000000000011</v>
      </c>
      <c r="J40" s="6">
        <v>0.33333333333333331</v>
      </c>
      <c r="K40" s="22"/>
      <c r="L40" s="22"/>
    </row>
    <row r="41" spans="2:12" ht="15" x14ac:dyDescent="0.35">
      <c r="B41" s="2" t="str">
        <f t="shared" ref="B41:B46" si="14">B31</f>
        <v>Tuesday</v>
      </c>
      <c r="C41" s="23">
        <f>C40+1</f>
        <v>44306</v>
      </c>
      <c r="D41" s="22">
        <v>0.375</v>
      </c>
      <c r="E41" s="22">
        <v>0.4861111111111111</v>
      </c>
      <c r="G41" s="22">
        <v>0.5</v>
      </c>
      <c r="H41" s="22">
        <v>0.75</v>
      </c>
      <c r="I41" s="6">
        <f t="shared" si="13"/>
        <v>0.3611111111111111</v>
      </c>
      <c r="J41" s="6">
        <v>0.33333333333333331</v>
      </c>
      <c r="K41" s="22"/>
      <c r="L41" s="22"/>
    </row>
    <row r="42" spans="2:12" ht="15" x14ac:dyDescent="0.35">
      <c r="B42" s="2" t="str">
        <f t="shared" si="14"/>
        <v>Wednesday</v>
      </c>
      <c r="C42" s="23">
        <f>C41+1</f>
        <v>44307</v>
      </c>
      <c r="D42" s="22">
        <v>0.375</v>
      </c>
      <c r="E42" s="22">
        <v>0.4861111111111111</v>
      </c>
      <c r="G42" s="22">
        <v>0.5</v>
      </c>
      <c r="H42" s="22">
        <v>0.75</v>
      </c>
      <c r="I42" s="6">
        <f t="shared" si="13"/>
        <v>0.3611111111111111</v>
      </c>
      <c r="J42" s="6">
        <v>0.33333333333333331</v>
      </c>
      <c r="K42" s="22"/>
      <c r="L42" s="22"/>
    </row>
    <row r="43" spans="2:12" ht="15" x14ac:dyDescent="0.35">
      <c r="B43" s="2" t="str">
        <f t="shared" si="14"/>
        <v>Thursday</v>
      </c>
      <c r="C43" s="23">
        <f>C42+1</f>
        <v>44308</v>
      </c>
      <c r="D43" s="22">
        <v>0.375</v>
      </c>
      <c r="E43" s="22">
        <v>0.4861111111111111</v>
      </c>
      <c r="G43" s="22">
        <v>0.5</v>
      </c>
      <c r="H43" s="22">
        <v>0.75</v>
      </c>
      <c r="I43" s="6">
        <f t="shared" si="13"/>
        <v>0.3611111111111111</v>
      </c>
      <c r="J43" s="6">
        <v>0.33333333333333331</v>
      </c>
      <c r="K43" s="22"/>
      <c r="L43" s="22"/>
    </row>
    <row r="44" spans="2:12" ht="15" x14ac:dyDescent="0.35">
      <c r="B44" s="2" t="str">
        <f t="shared" si="14"/>
        <v>Friday</v>
      </c>
      <c r="C44" s="23">
        <f t="shared" ref="C44:C46" si="15">C43+1</f>
        <v>44309</v>
      </c>
      <c r="D44" s="22">
        <v>0.375</v>
      </c>
      <c r="E44" s="22">
        <v>0.4861111111111111</v>
      </c>
      <c r="G44" s="22">
        <v>0.5</v>
      </c>
      <c r="H44" s="22">
        <v>0.75</v>
      </c>
      <c r="I44" s="6">
        <f t="shared" si="13"/>
        <v>0.3611111111111111</v>
      </c>
      <c r="J44" s="6">
        <v>0.33333333333333331</v>
      </c>
      <c r="K44" s="22"/>
      <c r="L44" s="22"/>
    </row>
    <row r="45" spans="2:12" ht="15" x14ac:dyDescent="0.35">
      <c r="B45" s="2" t="str">
        <f t="shared" si="14"/>
        <v>Saturday</v>
      </c>
      <c r="C45" s="23">
        <f t="shared" si="15"/>
        <v>44310</v>
      </c>
      <c r="D45" s="22"/>
      <c r="E45" s="22"/>
      <c r="G45" s="22"/>
      <c r="H45" s="22"/>
      <c r="I45" s="6">
        <f t="shared" si="13"/>
        <v>0</v>
      </c>
      <c r="J45" s="6">
        <v>0</v>
      </c>
      <c r="K45" s="22"/>
      <c r="L45" s="22"/>
    </row>
    <row r="46" spans="2:12" ht="15" x14ac:dyDescent="0.35">
      <c r="B46" s="2" t="str">
        <f t="shared" si="14"/>
        <v>Sunday</v>
      </c>
      <c r="C46" s="23">
        <f t="shared" si="15"/>
        <v>44311</v>
      </c>
      <c r="D46" s="22"/>
      <c r="E46" s="22"/>
      <c r="G46" s="22"/>
      <c r="H46" s="22"/>
      <c r="I46" s="6">
        <f t="shared" si="13"/>
        <v>0</v>
      </c>
      <c r="J46" s="6">
        <v>0</v>
      </c>
      <c r="K46" s="22"/>
      <c r="L46" s="22"/>
    </row>
    <row r="47" spans="2:12" x14ac:dyDescent="0.3">
      <c r="I47" s="5">
        <f>SUM(I40:I46)</f>
        <v>1.6944444444444446</v>
      </c>
      <c r="J47" s="5">
        <f>SUM(J40:J46)</f>
        <v>1.6666666666666665</v>
      </c>
      <c r="K47" s="5">
        <f t="shared" ref="K47" si="16">SUM(K40:K46)</f>
        <v>0</v>
      </c>
      <c r="L47" s="5">
        <f t="shared" ref="L47" si="17">SUM(L40:L46)</f>
        <v>0</v>
      </c>
    </row>
    <row r="48" spans="2:12" x14ac:dyDescent="0.3">
      <c r="B48" s="12"/>
      <c r="C48" s="12"/>
      <c r="D48" s="12"/>
      <c r="E48" s="12"/>
      <c r="F48" s="12"/>
      <c r="G48" s="49" t="str">
        <f>G38</f>
        <v>Overtime</v>
      </c>
      <c r="H48" s="49"/>
      <c r="I48" s="49"/>
      <c r="J48" s="27">
        <f>IF(I47-J47&lt;0,"-"&amp;TEXT(ABS(I47-J47),"hh:mm"),I47-J47)</f>
        <v>2.7777777777778123E-2</v>
      </c>
      <c r="K48" s="12"/>
      <c r="L48" s="12"/>
    </row>
    <row r="50" spans="2:12" ht="15" x14ac:dyDescent="0.35">
      <c r="B50" s="2" t="str">
        <f>B40</f>
        <v>Monday</v>
      </c>
      <c r="C50" s="23">
        <f>C46+1</f>
        <v>44312</v>
      </c>
      <c r="D50" s="22">
        <v>0.33333333333333331</v>
      </c>
      <c r="E50" s="22">
        <v>0.41666666666666669</v>
      </c>
      <c r="G50" s="22">
        <v>0.54166666666666663</v>
      </c>
      <c r="H50" s="22">
        <v>0.70833333333333337</v>
      </c>
      <c r="I50" s="6">
        <f t="shared" ref="I50:I56" si="18">IF(E50&gt;=D50,E50-D50,E50+1-D50)+IF(H50&gt;=G50,H50-G50,H50+1-G50)</f>
        <v>0.25000000000000011</v>
      </c>
      <c r="J50" s="6">
        <v>0.33333333333333331</v>
      </c>
      <c r="K50" s="22"/>
      <c r="L50" s="22"/>
    </row>
    <row r="51" spans="2:12" ht="15" x14ac:dyDescent="0.35">
      <c r="B51" s="2" t="str">
        <f t="shared" ref="B51:B56" si="19">B41</f>
        <v>Tuesday</v>
      </c>
      <c r="C51" s="23">
        <f>C50+1</f>
        <v>44313</v>
      </c>
      <c r="D51" s="22">
        <v>0.375</v>
      </c>
      <c r="E51" s="22">
        <v>0.4861111111111111</v>
      </c>
      <c r="G51" s="22">
        <v>0.5</v>
      </c>
      <c r="H51" s="22">
        <v>0.75</v>
      </c>
      <c r="I51" s="6">
        <f t="shared" si="18"/>
        <v>0.3611111111111111</v>
      </c>
      <c r="J51" s="6">
        <v>0.33333333333333331</v>
      </c>
      <c r="K51" s="22"/>
      <c r="L51" s="22"/>
    </row>
    <row r="52" spans="2:12" ht="15" x14ac:dyDescent="0.35">
      <c r="B52" s="2" t="str">
        <f t="shared" si="19"/>
        <v>Wednesday</v>
      </c>
      <c r="C52" s="23">
        <f>C51+1</f>
        <v>44314</v>
      </c>
      <c r="D52" s="22">
        <v>0.375</v>
      </c>
      <c r="E52" s="22">
        <v>0.4861111111111111</v>
      </c>
      <c r="G52" s="22">
        <v>0.5</v>
      </c>
      <c r="H52" s="22">
        <v>0.75</v>
      </c>
      <c r="I52" s="6">
        <f t="shared" si="18"/>
        <v>0.3611111111111111</v>
      </c>
      <c r="J52" s="6">
        <v>0.33333333333333331</v>
      </c>
      <c r="K52" s="22"/>
      <c r="L52" s="22"/>
    </row>
    <row r="53" spans="2:12" ht="15" x14ac:dyDescent="0.35">
      <c r="B53" s="2" t="str">
        <f t="shared" si="19"/>
        <v>Thursday</v>
      </c>
      <c r="C53" s="23">
        <f>C52+1</f>
        <v>44315</v>
      </c>
      <c r="D53" s="22">
        <v>0.375</v>
      </c>
      <c r="E53" s="22">
        <v>0.4861111111111111</v>
      </c>
      <c r="G53" s="22">
        <v>0.5</v>
      </c>
      <c r="H53" s="22">
        <v>0.75</v>
      </c>
      <c r="I53" s="6">
        <f t="shared" si="18"/>
        <v>0.3611111111111111</v>
      </c>
      <c r="J53" s="6">
        <v>0.33333333333333331</v>
      </c>
      <c r="K53" s="22"/>
      <c r="L53" s="22"/>
    </row>
    <row r="54" spans="2:12" ht="15" x14ac:dyDescent="0.35">
      <c r="B54" s="2" t="str">
        <f t="shared" si="19"/>
        <v>Friday</v>
      </c>
      <c r="C54" s="23">
        <f t="shared" ref="C54:C56" si="20">C53+1</f>
        <v>44316</v>
      </c>
      <c r="D54" s="22">
        <v>0.375</v>
      </c>
      <c r="E54" s="22">
        <v>0.4861111111111111</v>
      </c>
      <c r="G54" s="22">
        <v>0.5</v>
      </c>
      <c r="H54" s="22">
        <v>0.75</v>
      </c>
      <c r="I54" s="6">
        <f t="shared" si="18"/>
        <v>0.3611111111111111</v>
      </c>
      <c r="J54" s="6">
        <v>0.33333333333333331</v>
      </c>
      <c r="K54" s="22"/>
      <c r="L54" s="22"/>
    </row>
    <row r="55" spans="2:12" ht="15" x14ac:dyDescent="0.35">
      <c r="B55" s="2" t="str">
        <f t="shared" si="19"/>
        <v>Saturday</v>
      </c>
      <c r="C55" s="23">
        <f t="shared" si="20"/>
        <v>44317</v>
      </c>
      <c r="D55" s="22"/>
      <c r="E55" s="22"/>
      <c r="G55" s="22"/>
      <c r="H55" s="22"/>
      <c r="I55" s="6">
        <f t="shared" si="18"/>
        <v>0</v>
      </c>
      <c r="J55" s="6">
        <v>0</v>
      </c>
      <c r="K55" s="22"/>
      <c r="L55" s="22"/>
    </row>
    <row r="56" spans="2:12" ht="15" x14ac:dyDescent="0.35">
      <c r="B56" s="2" t="str">
        <f t="shared" si="19"/>
        <v>Sunday</v>
      </c>
      <c r="C56" s="23">
        <f t="shared" si="20"/>
        <v>44318</v>
      </c>
      <c r="D56" s="22"/>
      <c r="E56" s="22"/>
      <c r="G56" s="22"/>
      <c r="H56" s="22"/>
      <c r="I56" s="6">
        <f t="shared" si="18"/>
        <v>0</v>
      </c>
      <c r="J56" s="6">
        <v>0</v>
      </c>
      <c r="K56" s="22"/>
      <c r="L56" s="22"/>
    </row>
    <row r="57" spans="2:12" x14ac:dyDescent="0.3">
      <c r="I57" s="5">
        <f>SUM(I50:I56)</f>
        <v>1.6944444444444446</v>
      </c>
      <c r="J57" s="5">
        <f>SUM(J50:J56)</f>
        <v>1.6666666666666665</v>
      </c>
      <c r="K57" s="5">
        <f t="shared" ref="K57" si="21">SUM(K50:K56)</f>
        <v>0</v>
      </c>
      <c r="L57" s="5">
        <f t="shared" ref="L57" si="22">SUM(L50:L56)</f>
        <v>0</v>
      </c>
    </row>
    <row r="58" spans="2:12" x14ac:dyDescent="0.3">
      <c r="B58" s="12"/>
      <c r="C58" s="12"/>
      <c r="D58" s="12"/>
      <c r="E58" s="12"/>
      <c r="F58" s="12"/>
      <c r="G58" s="49" t="str">
        <f>G48</f>
        <v>Overtime</v>
      </c>
      <c r="H58" s="49"/>
      <c r="I58" s="49"/>
      <c r="J58" s="27">
        <f>IF(I57-J57&lt;0,"-"&amp;TEXT(ABS(I57-J57),"hh:mm"),I57-J57)</f>
        <v>2.7777777777778123E-2</v>
      </c>
      <c r="K58" s="12"/>
      <c r="L58" s="12"/>
    </row>
  </sheetData>
  <sheetProtection selectLockedCells="1"/>
  <mergeCells count="7">
    <mergeCell ref="G38:I38"/>
    <mergeCell ref="G48:I48"/>
    <mergeCell ref="G58:I58"/>
    <mergeCell ref="J5:K5"/>
    <mergeCell ref="D7:G7"/>
    <mergeCell ref="G18:I18"/>
    <mergeCell ref="G28:I28"/>
  </mergeCells>
  <phoneticPr fontId="5" type="noConversion"/>
  <conditionalFormatting sqref="C47:C56 C37:C39 C27:C29 C17:C19">
    <cfRule type="expression" dxfId="13" priority="19">
      <formula>TODAY()=$C17</formula>
    </cfRule>
  </conditionalFormatting>
  <conditionalFormatting sqref="D47:L47 D37:L37 D27:L27 D17:L17 D19:L19 J18:L18 D18:G18 D29:L29 D28:F28 K28:L28 D39:L39 D38:F38 K38:L38 D49:L56 D48:F48 K48:L48">
    <cfRule type="expression" dxfId="12" priority="18">
      <formula>TODAY()=$C17</formula>
    </cfRule>
  </conditionalFormatting>
  <conditionalFormatting sqref="C40:C46">
    <cfRule type="expression" dxfId="11" priority="17">
      <formula>TODAY()=$C40</formula>
    </cfRule>
  </conditionalFormatting>
  <conditionalFormatting sqref="D40:L46">
    <cfRule type="expression" dxfId="10" priority="16">
      <formula>TODAY()=$C40</formula>
    </cfRule>
  </conditionalFormatting>
  <conditionalFormatting sqref="C30:C36">
    <cfRule type="expression" dxfId="9" priority="10">
      <formula>TODAY()=$C30</formula>
    </cfRule>
  </conditionalFormatting>
  <conditionalFormatting sqref="D30:L36">
    <cfRule type="expression" dxfId="8" priority="9">
      <formula>TODAY()=$C30</formula>
    </cfRule>
  </conditionalFormatting>
  <conditionalFormatting sqref="C20:C26">
    <cfRule type="expression" dxfId="7" priority="8">
      <formula>TODAY()=$C20</formula>
    </cfRule>
  </conditionalFormatting>
  <conditionalFormatting sqref="D20:L26">
    <cfRule type="expression" dxfId="6" priority="7">
      <formula>TODAY()=$C20</formula>
    </cfRule>
  </conditionalFormatting>
  <conditionalFormatting sqref="C10:C56">
    <cfRule type="expression" dxfId="5" priority="6">
      <formula>TODAY()=$C10</formula>
    </cfRule>
  </conditionalFormatting>
  <conditionalFormatting sqref="D10:L16">
    <cfRule type="expression" dxfId="4" priority="5">
      <formula>TODAY()=$C10</formula>
    </cfRule>
  </conditionalFormatting>
  <conditionalFormatting sqref="J28 G28">
    <cfRule type="expression" dxfId="3" priority="4">
      <formula>TODAY()=$C28</formula>
    </cfRule>
  </conditionalFormatting>
  <conditionalFormatting sqref="J38 G38">
    <cfRule type="expression" dxfId="2" priority="3">
      <formula>TODAY()=$C38</formula>
    </cfRule>
  </conditionalFormatting>
  <conditionalFormatting sqref="J48 G48">
    <cfRule type="expression" dxfId="1" priority="2">
      <formula>TODAY()=$C48</formula>
    </cfRule>
  </conditionalFormatting>
  <conditionalFormatting sqref="J58 G58">
    <cfRule type="expression" dxfId="0" priority="1">
      <formula>TODAY()=$C58</formula>
    </cfRule>
  </conditionalFormatting>
  <dataValidations count="1">
    <dataValidation type="list" allowBlank="1" showInputMessage="1" showErrorMessage="1" sqref="D1" xr:uid="{41BD3497-B361-4BCE-87A8-26CDD2EC13D6}">
      <formula1>"English,Español,Français"</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autoPict="0">
                <anchor moveWithCells="1">
                  <from>
                    <xdr:col>8</xdr:col>
                    <xdr:colOff>15240</xdr:colOff>
                    <xdr:row>5</xdr:row>
                    <xdr:rowOff>83820</xdr:rowOff>
                  </from>
                  <to>
                    <xdr:col>10</xdr:col>
                    <xdr:colOff>906780</xdr:colOff>
                    <xdr:row>6</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2D7F-F8F5-43D2-BBCC-E0E0A73A66C8}">
  <sheetPr codeName="Sheet3"/>
  <dimension ref="C2:K21"/>
  <sheetViews>
    <sheetView zoomScale="110" zoomScaleNormal="110" workbookViewId="0">
      <selection activeCell="K2" sqref="K2"/>
    </sheetView>
  </sheetViews>
  <sheetFormatPr defaultRowHeight="14.4" x14ac:dyDescent="0.3"/>
  <cols>
    <col min="3" max="3" width="25.21875" bestFit="1" customWidth="1"/>
    <col min="4" max="4" width="35.77734375" bestFit="1" customWidth="1"/>
    <col min="5" max="5" width="38.77734375" bestFit="1" customWidth="1"/>
    <col min="6" max="6" width="35.77734375" bestFit="1" customWidth="1"/>
  </cols>
  <sheetData>
    <row r="2" spans="3:11" x14ac:dyDescent="0.3">
      <c r="C2" t="s">
        <v>45</v>
      </c>
      <c r="D2" t="s">
        <v>46</v>
      </c>
      <c r="E2" t="s">
        <v>52</v>
      </c>
      <c r="F2" t="s">
        <v>98</v>
      </c>
      <c r="J2">
        <v>4</v>
      </c>
    </row>
    <row r="3" spans="3:11" x14ac:dyDescent="0.3">
      <c r="C3" t="s">
        <v>9</v>
      </c>
      <c r="D3" t="s">
        <v>44</v>
      </c>
      <c r="E3" t="s">
        <v>47</v>
      </c>
      <c r="F3" t="str">
        <f t="shared" ref="F3:F20" si="0">INDEX(C3:E3,MATCH(Langue,C$2:E$2))</f>
        <v>Weekly Employee Time Sheet</v>
      </c>
    </row>
    <row r="4" spans="3:11" x14ac:dyDescent="0.3">
      <c r="C4" t="s">
        <v>10</v>
      </c>
      <c r="D4" t="s">
        <v>48</v>
      </c>
      <c r="E4" t="s">
        <v>49</v>
      </c>
      <c r="F4" t="str">
        <f t="shared" si="0"/>
        <v>Day of Week</v>
      </c>
    </row>
    <row r="5" spans="3:11" x14ac:dyDescent="0.3">
      <c r="C5" t="s">
        <v>50</v>
      </c>
      <c r="D5" t="s">
        <v>51</v>
      </c>
      <c r="E5" t="s">
        <v>50</v>
      </c>
      <c r="F5" t="str">
        <f t="shared" si="0"/>
        <v>Date</v>
      </c>
      <c r="H5" s="31" t="s">
        <v>8</v>
      </c>
      <c r="I5" s="32" t="s">
        <v>45</v>
      </c>
      <c r="J5" s="32" t="s">
        <v>46</v>
      </c>
      <c r="K5" s="33" t="s">
        <v>52</v>
      </c>
    </row>
    <row r="6" spans="3:11" x14ac:dyDescent="0.3">
      <c r="C6" t="s">
        <v>7</v>
      </c>
      <c r="D6" t="s">
        <v>77</v>
      </c>
      <c r="E6" t="s">
        <v>78</v>
      </c>
      <c r="F6" t="str">
        <f t="shared" si="0"/>
        <v>Year</v>
      </c>
      <c r="H6" s="34">
        <v>1</v>
      </c>
      <c r="I6" s="35" t="s">
        <v>14</v>
      </c>
      <c r="J6" s="35" t="s">
        <v>53</v>
      </c>
      <c r="K6" s="36" t="s">
        <v>65</v>
      </c>
    </row>
    <row r="7" spans="3:11" x14ac:dyDescent="0.3">
      <c r="C7" t="s">
        <v>8</v>
      </c>
      <c r="D7" t="s">
        <v>79</v>
      </c>
      <c r="E7" t="s">
        <v>80</v>
      </c>
      <c r="F7" t="str">
        <f t="shared" si="0"/>
        <v>Month</v>
      </c>
      <c r="H7" s="37">
        <v>2</v>
      </c>
      <c r="I7" s="38" t="s">
        <v>15</v>
      </c>
      <c r="J7" s="38" t="s">
        <v>54</v>
      </c>
      <c r="K7" s="39" t="s">
        <v>66</v>
      </c>
    </row>
    <row r="8" spans="3:11" x14ac:dyDescent="0.3">
      <c r="C8" t="s">
        <v>0</v>
      </c>
      <c r="D8" t="s">
        <v>81</v>
      </c>
      <c r="E8" t="s">
        <v>88</v>
      </c>
      <c r="F8" t="str">
        <f t="shared" si="0"/>
        <v>Monday</v>
      </c>
      <c r="H8" s="34">
        <v>3</v>
      </c>
      <c r="I8" s="35" t="s">
        <v>16</v>
      </c>
      <c r="J8" s="35" t="s">
        <v>55</v>
      </c>
      <c r="K8" s="36" t="s">
        <v>67</v>
      </c>
    </row>
    <row r="9" spans="3:11" x14ac:dyDescent="0.3">
      <c r="C9" t="s">
        <v>1</v>
      </c>
      <c r="D9" t="s">
        <v>82</v>
      </c>
      <c r="E9" t="s">
        <v>89</v>
      </c>
      <c r="F9" t="str">
        <f t="shared" si="0"/>
        <v>Tuesday</v>
      </c>
      <c r="H9" s="37">
        <v>4</v>
      </c>
      <c r="I9" s="38" t="s">
        <v>17</v>
      </c>
      <c r="J9" s="38" t="s">
        <v>56</v>
      </c>
      <c r="K9" s="39" t="s">
        <v>68</v>
      </c>
    </row>
    <row r="10" spans="3:11" x14ac:dyDescent="0.3">
      <c r="C10" t="s">
        <v>2</v>
      </c>
      <c r="D10" t="s">
        <v>83</v>
      </c>
      <c r="E10" t="s">
        <v>90</v>
      </c>
      <c r="F10" t="str">
        <f t="shared" si="0"/>
        <v>Wednesday</v>
      </c>
      <c r="H10" s="34">
        <v>5</v>
      </c>
      <c r="I10" s="35" t="s">
        <v>18</v>
      </c>
      <c r="J10" s="35" t="s">
        <v>57</v>
      </c>
      <c r="K10" s="36" t="s">
        <v>69</v>
      </c>
    </row>
    <row r="11" spans="3:11" x14ac:dyDescent="0.3">
      <c r="C11" t="s">
        <v>3</v>
      </c>
      <c r="D11" t="s">
        <v>84</v>
      </c>
      <c r="E11" t="s">
        <v>91</v>
      </c>
      <c r="F11" t="str">
        <f t="shared" si="0"/>
        <v>Thursday</v>
      </c>
      <c r="H11" s="37">
        <v>6</v>
      </c>
      <c r="I11" s="38" t="s">
        <v>19</v>
      </c>
      <c r="J11" s="38" t="s">
        <v>58</v>
      </c>
      <c r="K11" s="39" t="s">
        <v>70</v>
      </c>
    </row>
    <row r="12" spans="3:11" x14ac:dyDescent="0.3">
      <c r="C12" t="s">
        <v>4</v>
      </c>
      <c r="D12" t="s">
        <v>85</v>
      </c>
      <c r="E12" t="s">
        <v>92</v>
      </c>
      <c r="F12" t="str">
        <f t="shared" si="0"/>
        <v>Friday</v>
      </c>
      <c r="H12" s="34">
        <v>7</v>
      </c>
      <c r="I12" s="35" t="s">
        <v>20</v>
      </c>
      <c r="J12" s="35" t="s">
        <v>59</v>
      </c>
      <c r="K12" s="36" t="s">
        <v>71</v>
      </c>
    </row>
    <row r="13" spans="3:11" x14ac:dyDescent="0.3">
      <c r="C13" t="s">
        <v>5</v>
      </c>
      <c r="D13" t="s">
        <v>86</v>
      </c>
      <c r="E13" t="s">
        <v>93</v>
      </c>
      <c r="F13" t="str">
        <f t="shared" si="0"/>
        <v>Saturday</v>
      </c>
      <c r="H13" s="37">
        <v>8</v>
      </c>
      <c r="I13" s="38" t="s">
        <v>21</v>
      </c>
      <c r="J13" s="38" t="s">
        <v>60</v>
      </c>
      <c r="K13" s="39" t="s">
        <v>72</v>
      </c>
    </row>
    <row r="14" spans="3:11" x14ac:dyDescent="0.3">
      <c r="C14" t="s">
        <v>6</v>
      </c>
      <c r="D14" t="s">
        <v>87</v>
      </c>
      <c r="E14" t="s">
        <v>94</v>
      </c>
      <c r="F14" t="str">
        <f t="shared" si="0"/>
        <v>Sunday</v>
      </c>
      <c r="H14" s="34">
        <v>9</v>
      </c>
      <c r="I14" s="35" t="s">
        <v>22</v>
      </c>
      <c r="J14" s="35" t="s">
        <v>61</v>
      </c>
      <c r="K14" s="36" t="s">
        <v>73</v>
      </c>
    </row>
    <row r="15" spans="3:11" x14ac:dyDescent="0.3">
      <c r="C15" t="s">
        <v>26</v>
      </c>
      <c r="D15" t="s">
        <v>95</v>
      </c>
      <c r="E15" t="s">
        <v>96</v>
      </c>
      <c r="F15" t="str">
        <f t="shared" si="0"/>
        <v>Employee Name:</v>
      </c>
      <c r="H15" s="37">
        <v>10</v>
      </c>
      <c r="I15" s="38" t="s">
        <v>23</v>
      </c>
      <c r="J15" s="38" t="s">
        <v>62</v>
      </c>
      <c r="K15" s="39" t="s">
        <v>74</v>
      </c>
    </row>
    <row r="16" spans="3:11" x14ac:dyDescent="0.3">
      <c r="C16" t="s">
        <v>99</v>
      </c>
      <c r="D16" t="s">
        <v>103</v>
      </c>
      <c r="E16" t="s">
        <v>102</v>
      </c>
      <c r="F16" t="str">
        <f t="shared" si="0"/>
        <v>Time in</v>
      </c>
      <c r="H16" s="34">
        <v>11</v>
      </c>
      <c r="I16" s="35" t="s">
        <v>24</v>
      </c>
      <c r="J16" s="35" t="s">
        <v>63</v>
      </c>
      <c r="K16" s="36" t="s">
        <v>75</v>
      </c>
    </row>
    <row r="17" spans="3:11" x14ac:dyDescent="0.3">
      <c r="C17" t="s">
        <v>100</v>
      </c>
      <c r="D17" t="s">
        <v>104</v>
      </c>
      <c r="E17" t="s">
        <v>101</v>
      </c>
      <c r="F17" t="str">
        <f t="shared" si="0"/>
        <v>Time out</v>
      </c>
      <c r="H17" s="28">
        <v>12</v>
      </c>
      <c r="I17" s="30" t="s">
        <v>25</v>
      </c>
      <c r="J17" s="30" t="s">
        <v>64</v>
      </c>
      <c r="K17" s="29" t="s">
        <v>76</v>
      </c>
    </row>
    <row r="18" spans="3:11" x14ac:dyDescent="0.3">
      <c r="C18" t="s">
        <v>105</v>
      </c>
      <c r="D18" t="s">
        <v>106</v>
      </c>
      <c r="E18" t="s">
        <v>107</v>
      </c>
      <c r="F18" t="str">
        <f t="shared" si="0"/>
        <v>Sick hrs</v>
      </c>
    </row>
    <row r="19" spans="3:11" x14ac:dyDescent="0.3">
      <c r="C19" t="s">
        <v>108</v>
      </c>
      <c r="D19" t="s">
        <v>109</v>
      </c>
      <c r="E19" t="s">
        <v>110</v>
      </c>
      <c r="F19" t="str">
        <f t="shared" si="0"/>
        <v>Holiday Hrs</v>
      </c>
    </row>
    <row r="20" spans="3:11" x14ac:dyDescent="0.3">
      <c r="C20" t="s">
        <v>13</v>
      </c>
      <c r="D20" t="s">
        <v>112</v>
      </c>
      <c r="E20" t="s">
        <v>111</v>
      </c>
      <c r="F20" t="str">
        <f t="shared" si="0"/>
        <v>Overtime</v>
      </c>
    </row>
    <row r="21" spans="3:11" x14ac:dyDescent="0.3">
      <c r="F21" t="str">
        <f>INDEX(Meses,MATCH(J2,H6:H17,0),MATCH(Langue,I5:K5,0))</f>
        <v>April</v>
      </c>
    </row>
  </sheetData>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vt:lpstr>
      <vt:lpstr>Time Sheet</vt:lpstr>
      <vt:lpstr>Annee</vt:lpstr>
      <vt:lpstr>Langue</vt:lpstr>
      <vt:lpstr>Mes</vt:lpstr>
      <vt:lpstr>Meses</vt:lpstr>
      <vt:lpstr>Mois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Swiss Visual Data</dc:creator>
  <cp:lastModifiedBy>Swiss Visual Data</cp:lastModifiedBy>
  <dcterms:created xsi:type="dcterms:W3CDTF">2021-04-27T08:52:08Z</dcterms:created>
  <dcterms:modified xsi:type="dcterms:W3CDTF">2021-04-29T07:13:02Z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24b66c3b-0e42-4031-9174-eeba602e8123</vt:lpwstr>
  </property>
</Properties>
</file>